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W:\Daten\K\K2\MA\2022\03 Pressearbeit\Sonstiges\Röhn#\WEb\"/>
    </mc:Choice>
  </mc:AlternateContent>
  <bookViews>
    <workbookView xWindow="0" yWindow="0" windowWidth="34730" windowHeight="17700"/>
  </bookViews>
  <sheets>
    <sheet name="Tabelle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17" i="1" l="1"/>
  <c r="K17" i="1" s="1"/>
  <c r="E17" i="1"/>
  <c r="G17" i="1"/>
  <c r="O17" i="1"/>
  <c r="Q17" i="1"/>
  <c r="W17" i="1" l="1"/>
  <c r="T17" i="1"/>
  <c r="AD17" i="1" s="1"/>
  <c r="A4" i="1"/>
  <c r="K4" i="1" s="1"/>
  <c r="A5" i="1"/>
  <c r="K5" i="1" s="1"/>
  <c r="A6" i="1"/>
  <c r="K6" i="1" s="1"/>
  <c r="A7" i="1"/>
  <c r="K7" i="1" s="1"/>
  <c r="A8" i="1"/>
  <c r="K8" i="1" s="1"/>
  <c r="A9" i="1"/>
  <c r="K9" i="1" s="1"/>
  <c r="A10" i="1"/>
  <c r="K10" i="1" s="1"/>
  <c r="A11" i="1"/>
  <c r="K11" i="1" s="1"/>
  <c r="A12" i="1"/>
  <c r="K12" i="1" s="1"/>
  <c r="A13" i="1"/>
  <c r="K13" i="1" s="1"/>
  <c r="A14" i="1"/>
  <c r="K14" i="1" s="1"/>
  <c r="A15" i="1"/>
  <c r="K15" i="1" s="1"/>
  <c r="A16" i="1"/>
  <c r="K16" i="1" s="1"/>
  <c r="A3" i="1"/>
  <c r="K3" i="1" s="1"/>
  <c r="E4" i="1"/>
  <c r="G4" i="1"/>
  <c r="O4" i="1"/>
  <c r="Q4" i="1"/>
  <c r="E5" i="1"/>
  <c r="G5" i="1"/>
  <c r="O5" i="1"/>
  <c r="Q5" i="1"/>
  <c r="E6" i="1"/>
  <c r="G6" i="1"/>
  <c r="O6" i="1"/>
  <c r="Q6" i="1"/>
  <c r="E7" i="1"/>
  <c r="G7" i="1"/>
  <c r="O7" i="1"/>
  <c r="Q7" i="1"/>
  <c r="E8" i="1"/>
  <c r="G8" i="1"/>
  <c r="O8" i="1"/>
  <c r="Q8" i="1"/>
  <c r="E9" i="1"/>
  <c r="G9" i="1"/>
  <c r="O9" i="1"/>
  <c r="Q9" i="1"/>
  <c r="E10" i="1"/>
  <c r="G10" i="1"/>
  <c r="O10" i="1"/>
  <c r="Q10" i="1"/>
  <c r="E11" i="1"/>
  <c r="G11" i="1"/>
  <c r="O11" i="1"/>
  <c r="Q11" i="1"/>
  <c r="E12" i="1"/>
  <c r="G12" i="1"/>
  <c r="O12" i="1"/>
  <c r="Q12" i="1"/>
  <c r="E13" i="1"/>
  <c r="G13" i="1"/>
  <c r="O13" i="1"/>
  <c r="Q13" i="1"/>
  <c r="E14" i="1"/>
  <c r="G14" i="1"/>
  <c r="O14" i="1"/>
  <c r="Q14" i="1"/>
  <c r="E15" i="1"/>
  <c r="G15" i="1"/>
  <c r="O15" i="1"/>
  <c r="Q15" i="1"/>
  <c r="E16" i="1"/>
  <c r="G16" i="1"/>
  <c r="O16" i="1"/>
  <c r="Q16" i="1"/>
  <c r="Q3" i="1"/>
  <c r="O3" i="1"/>
  <c r="G3" i="1"/>
  <c r="E3" i="1"/>
  <c r="W9" i="1" l="1"/>
  <c r="W16" i="1"/>
  <c r="W14" i="1"/>
  <c r="W12" i="1"/>
  <c r="W10" i="1"/>
  <c r="W8" i="1"/>
  <c r="T15" i="1"/>
  <c r="AD15" i="1" s="1"/>
  <c r="T11" i="1"/>
  <c r="T9" i="1"/>
  <c r="W15" i="1"/>
  <c r="W13" i="1"/>
  <c r="W7" i="1"/>
  <c r="T10" i="1"/>
  <c r="T14" i="1"/>
  <c r="T8" i="1"/>
  <c r="T16" i="1"/>
  <c r="AD16" i="1" s="1"/>
  <c r="T12" i="1"/>
  <c r="T13" i="1"/>
  <c r="W11" i="1"/>
  <c r="T7" i="1"/>
</calcChain>
</file>

<file path=xl/sharedStrings.xml><?xml version="1.0" encoding="utf-8"?>
<sst xmlns="http://schemas.openxmlformats.org/spreadsheetml/2006/main" count="157" uniqueCount="46">
  <si>
    <t>Stichtag</t>
  </si>
  <si>
    <t>7-Tages-Inzidenz gesamt am Stichtatg</t>
  </si>
  <si>
    <t>7-Tages-Inzidenz Ungeimpfte am Stichtag</t>
  </si>
  <si>
    <t>Fälle der letzten 7 Tage am Stichtag</t>
  </si>
  <si>
    <t>Bevölkerung Bayern am 31.12.2020 (Quelle: Statistisches Bundesamt)</t>
  </si>
  <si>
    <t>Anzahl ungeimpfte Fälle der letzten 7 Tage am Stichtag</t>
  </si>
  <si>
    <t>Erläuterungen:</t>
  </si>
  <si>
    <t>Datenquelle für die ungeimpfte Bevölkerung am Stichtag: DIM RKI sowie Statistisches Bundesamt, hier werden die Daten der Geimpften Bevölkerung von der Gesamtbevölkerung abgezogen.</t>
  </si>
  <si>
    <t>7-Tages-Inzidenz gesamt nach 4 Wochen*</t>
  </si>
  <si>
    <t>Fälle der letzten 7 Tage nach 4 Wochen*</t>
  </si>
  <si>
    <t>Anzahl Fälle mit vollständigem Impfschutz der letzten 7 Tage nach 4 Wochen*</t>
  </si>
  <si>
    <t>Anzahl ungeimpfte Fälle der letzten 7 Tage nach 4 Wochen*</t>
  </si>
  <si>
    <t>7-Tages-Inzidenz Ungeimpfte nach 4 Wochen*</t>
  </si>
  <si>
    <t>Anzahl Fälle mit vollständigem Impfschutz** der letzten 7 Tage am Stichtag</t>
  </si>
  <si>
    <t>7-Tages-Inzidenz Geimpfte*** nach 4 Wochen*</t>
  </si>
  <si>
    <t>% der Fälle der letzten 7 Tage mit Angaben zum Impfstatus¥ am Stichtag</t>
  </si>
  <si>
    <t>Anzahl Fälle der letzten 7 Tage mit Angaben zum Impfstatus¥ nach 4 Wochen*</t>
  </si>
  <si>
    <t>% der Fälle der letzten 7 Tage mit Angaben zum Impfstatus¥ nach 4 Wochen*</t>
  </si>
  <si>
    <t>Anzahl Fälle der letzten 7 Tage mit Angaben zum Impfstatus¥ am Stichtag</t>
  </si>
  <si>
    <t>Anzahl ungeimpfte Fälle inklusive Fälle ohne Angaben zum Impfstatus der letzten 7 Tage am Stichtag</t>
  </si>
  <si>
    <t>7-Tages-Inzidenz Ungeimpfte inklusive Fälle ohne Angaben zum Impfstatus am Stichtag</t>
  </si>
  <si>
    <t>Anzahl ungeimpfte Fälle inklusiveFälle ohne Angaben zum Impfstatus der letzten 7 Tage nach 4 Wochen*</t>
  </si>
  <si>
    <t>7-Tages-Inzidenz Ungeimpfte inklusive Fälle ohne Angaben zum Impfstatus nach 4 Wochen*</t>
  </si>
  <si>
    <t>Bevölkerung mit vollständigem Impfschutz am Stichtag (Quelle: DIM RKI - mit 2 Wochen Verzug)</t>
  </si>
  <si>
    <t>Ungeimpfte Bevölkerung am Stichtag (Quelle: DIM RKI sowie Statistisches Bundesamt)</t>
  </si>
  <si>
    <t>7-Tages-Inzidenz Geimpfte*** am Stichtag</t>
  </si>
  <si>
    <t>Rohdaten</t>
  </si>
  <si>
    <t>und</t>
  </si>
  <si>
    <t xml:space="preserve">und dem gewählten Schätzwert </t>
  </si>
  <si>
    <t>Der obere Schätzwert zum Meldezeitpunkt liegt mit Abstand</t>
  </si>
  <si>
    <r>
      <t>näher am</t>
    </r>
    <r>
      <rPr>
        <i/>
        <sz val="11"/>
        <color theme="1"/>
        <rFont val="Calibri"/>
        <family val="2"/>
        <scheme val="minor"/>
      </rPr>
      <t xml:space="preserve"> "verbesserten Schätzintervall"</t>
    </r>
    <r>
      <rPr>
        <sz val="11"/>
        <color theme="1"/>
        <rFont val="Calibri"/>
        <family val="2"/>
        <scheme val="minor"/>
      </rPr>
      <t xml:space="preserve"> als der untere Schätzwert mit Abstand</t>
    </r>
  </si>
  <si>
    <t xml:space="preserve">Selbst im günstigsten Fall liegt die gewählte Schätzung mit </t>
  </si>
  <si>
    <t>um mehr als 10% außerhalb des Intervalls</t>
  </si>
  <si>
    <t xml:space="preserve">Zum Meldezeitpunkt ist bekannt, dass die Inzidenz Ungeimpfter unter den bekannten Meldefällen  zwischen </t>
  </si>
  <si>
    <t>Die Wahl des oberen Schätzwertes ("Hinzuaddieren") war nachweislich der Wahl des unteren ("Weglassen") überlegen</t>
  </si>
  <si>
    <r>
      <t xml:space="preserve">Der gewählte obere Schätzwert zum Meldezeitpunkt liegt im  </t>
    </r>
    <r>
      <rPr>
        <i/>
        <sz val="11"/>
        <color theme="1"/>
        <rFont val="Calibri"/>
        <family val="2"/>
        <scheme val="minor"/>
      </rPr>
      <t>"verbesserten Schätzintervall"</t>
    </r>
    <r>
      <rPr>
        <sz val="11"/>
        <color theme="1"/>
        <rFont val="Calibri"/>
        <family val="2"/>
        <scheme val="minor"/>
      </rPr>
      <t>. Der untere Schätzwert liegt außerhalb.</t>
    </r>
  </si>
  <si>
    <t>liegt. Zur verbesserten Datenlage nach 4 Wochen, am</t>
  </si>
  <si>
    <r>
      <t xml:space="preserve"> liegen die Schätzgrenzen im "</t>
    </r>
    <r>
      <rPr>
        <i/>
        <sz val="11"/>
        <color theme="1"/>
        <rFont val="Calibri"/>
        <family val="2"/>
        <scheme val="minor"/>
      </rPr>
      <t>verbesserten Schätzintervall</t>
    </r>
    <r>
      <rPr>
        <sz val="11"/>
        <color theme="1"/>
        <rFont val="Calibri"/>
        <family val="2"/>
        <scheme val="minor"/>
      </rPr>
      <t>" zwischen</t>
    </r>
  </si>
  <si>
    <t xml:space="preserve">Post-hoc Güteermittlung des Vorgehens bei der Ausweisung von Inzidenzen nach Impfstatus </t>
  </si>
  <si>
    <t>*Hier erfolgte die Berechnung der 7-Tages-Inzidenz mit dem Datenstand 4 Wochen nach dem jeweiligen Stichtag. Das heißt, in dieser Berechnung werden Nachtragungen für die Fäll der letzten 7 Tage vor dem jeweiligem Stichtag berücksichtigt sowie Nachmeldungen für die letzten 7 Tage vor dem jeweiligen Stichtag.</t>
  </si>
  <si>
    <t>Datenquelle für die Bevölkerung mit vollständigem Impfschutz am Stichtag: DIM RKI. Da sich die Auswertung auf Fälle mit vollständigem Impfsschutz bezieht, dieser erst nach 14 Tagen erreicht ist, beziehen sie die Impfdaten auf die Impfquoten 15 Tage vor dem Stichtag.</t>
  </si>
  <si>
    <r>
      <rPr>
        <strike/>
        <sz val="11"/>
        <rFont val="Calibri"/>
        <family val="2"/>
        <scheme val="minor"/>
      </rPr>
      <t xml:space="preserve"> **</t>
    </r>
    <r>
      <rPr>
        <sz val="11"/>
        <rFont val="Calibri"/>
        <family val="2"/>
        <scheme val="minor"/>
      </rPr>
      <t xml:space="preserve">Fälle mit vollständigem Impfschutz = Fälle mit vollständigen und plausiblen Angaben zur Impfung &amp; zwei Dosen der Impfstoffe von  BioNTech/Pfizer Moderna/Astra Zeneca bzw. eine Dosis des Impfstoffs von Johnson &amp; Johnson / Janssen-Cilag &gt; 14 Tage zwischen Datum der Impfung und Erkrankungsbeginn/Diagnosedatum/Meldedatum ODER eine Impfung nach durchgemachter Infektion und daraufhin eine Reinfektion (ohne Wochenverzug) ODER drei Dosen der Impfstoffe von BioNTech/Pfizer Moderna/Astra Zeneca bzw. zwei Dosen des Impfstoffs von Johnson&amp;Johnson / Janssen-Cilag (ohne Wochenverzug). 
</t>
    </r>
  </si>
  <si>
    <t xml:space="preserve">Nicht beachtet werden Fälle mit unzureichenden oder unplausiblen Angaben zur Impfung oder unvollständigen Impfschutz.
</t>
  </si>
  <si>
    <t>***Geimpfte, entspricht in dieser Darstellung Fällen bzw. Bevölkerung mit vollständigem Impfschutz.</t>
  </si>
  <si>
    <t xml:space="preserve">Am 30.08.2021 wurden die für aktualisierten Bevölkerungszahlen des Statistischen Bundesamts mit Datenstand 31.12.2020 zu den Berechnungen verwendet. Am 08.09.21 wurde die Anzahl Ungeimpfter jedoch mit der alten Bevölkerungszahl (Stand 31.12.2019) berechnet. In o.s. Tabelle haben wir dies nachträglich korrigiert. Daher unterscheidet sich die hier berechnete Inzidenz unter Ungeimpften nach LGL-Methode (175,2) von der an dem Tag berichteten Inzidenz unter Ungeimpften nach LGL-Methode (175,8).
</t>
  </si>
  <si>
    <t>¥ beinhaltet auch Fälle mit unzureichenden oder unplausiblen Angaben zur Impfung.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</si>
</sst>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14" x14ac:knownFonts="1">
    <font>
      <sz val="11"/>
      <color theme="1"/>
      <name val="Calibri"/>
      <family val="2"/>
      <scheme val="minor"/>
    </font>
    <font>
      <b/>
      <sz val="8"/>
      <color rgb="FF000000"/>
      <name val="Calibri"/>
      <family val="2"/>
    </font>
    <font>
      <sz val="8"/>
      <color rgb="FF000000"/>
      <name val="Calibri"/>
      <family val="2"/>
    </font>
    <font>
      <sz val="8"/>
      <color theme="1"/>
      <name val="Calibri"/>
      <family val="2"/>
    </font>
    <font>
      <sz val="8"/>
      <name val="Calibri"/>
      <family val="2"/>
    </font>
    <font>
      <b/>
      <sz val="8"/>
      <name val="Calibri"/>
      <family val="2"/>
    </font>
    <font>
      <sz val="11"/>
      <name val="Calibri"/>
      <family val="2"/>
      <scheme val="minor"/>
    </font>
    <font>
      <strike/>
      <sz val="11"/>
      <name val="Calibri"/>
      <family val="2"/>
      <scheme val="minor"/>
    </font>
    <font>
      <sz val="11"/>
      <color rgb="FFFF0000"/>
      <name val="Calibri"/>
      <family val="2"/>
      <scheme val="minor"/>
    </font>
    <font>
      <sz val="11"/>
      <color theme="1"/>
      <name val="Calibri"/>
      <family val="2"/>
      <scheme val="minor"/>
    </font>
    <font>
      <b/>
      <sz val="11"/>
      <color theme="1"/>
      <name val="Calibri"/>
      <family val="2"/>
      <scheme val="minor"/>
    </font>
    <font>
      <b/>
      <sz val="11"/>
      <color theme="9"/>
      <name val="Calibri"/>
      <family val="2"/>
      <scheme val="minor"/>
    </font>
    <font>
      <i/>
      <sz val="11"/>
      <color theme="1"/>
      <name val="Calibri"/>
      <family val="2"/>
      <scheme val="minor"/>
    </font>
    <font>
      <b/>
      <sz val="14"/>
      <color theme="1"/>
      <name val="Calibri"/>
      <family val="2"/>
      <scheme val="minor"/>
    </font>
  </fonts>
  <fills count="5">
    <fill>
      <patternFill patternType="none"/>
    </fill>
    <fill>
      <patternFill patternType="gray125"/>
    </fill>
    <fill>
      <patternFill patternType="solid">
        <fgColor rgb="FFF2F2F2"/>
        <bgColor indexed="64"/>
      </patternFill>
    </fill>
    <fill>
      <patternFill patternType="solid">
        <fgColor theme="0"/>
        <bgColor indexed="64"/>
      </patternFill>
    </fill>
    <fill>
      <patternFill patternType="solid">
        <fgColor theme="2"/>
        <bgColor indexed="64"/>
      </patternFill>
    </fill>
  </fills>
  <borders count="43">
    <border>
      <left/>
      <right/>
      <top/>
      <bottom/>
      <diagonal/>
    </border>
    <border>
      <left style="medium">
        <color indexed="64"/>
      </left>
      <right/>
      <top style="medium">
        <color indexed="64"/>
      </top>
      <bottom style="medium">
        <color rgb="FFBFBFBF"/>
      </bottom>
      <diagonal/>
    </border>
    <border>
      <left/>
      <right style="medium">
        <color indexed="64"/>
      </right>
      <top style="medium">
        <color indexed="64"/>
      </top>
      <bottom style="medium">
        <color rgb="FFBFBFBF"/>
      </bottom>
      <diagonal/>
    </border>
    <border>
      <left style="medium">
        <color indexed="64"/>
      </left>
      <right/>
      <top/>
      <bottom style="medium">
        <color rgb="FFBFBFBF"/>
      </bottom>
      <diagonal/>
    </border>
    <border>
      <left/>
      <right style="medium">
        <color rgb="FFBFBFBF"/>
      </right>
      <top/>
      <bottom style="medium">
        <color rgb="FFBFBFBF"/>
      </bottom>
      <diagonal/>
    </border>
    <border>
      <left/>
      <right style="medium">
        <color indexed="64"/>
      </right>
      <top/>
      <bottom style="medium">
        <color rgb="FFBFBFBF"/>
      </bottom>
      <diagonal/>
    </border>
    <border>
      <left/>
      <right/>
      <top/>
      <bottom style="medium">
        <color rgb="FFBFBFBF"/>
      </bottom>
      <diagonal/>
    </border>
    <border>
      <left style="medium">
        <color indexed="64"/>
      </left>
      <right style="medium">
        <color theme="0" tint="-0.249977111117893"/>
      </right>
      <top style="medium">
        <color indexed="64"/>
      </top>
      <bottom style="medium">
        <color rgb="FFBFBFBF"/>
      </bottom>
      <diagonal/>
    </border>
    <border>
      <left style="medium">
        <color indexed="64"/>
      </left>
      <right style="medium">
        <color theme="0" tint="-0.249977111117893"/>
      </right>
      <top/>
      <bottom style="medium">
        <color rgb="FFBFBFBF"/>
      </bottom>
      <diagonal/>
    </border>
    <border>
      <left style="medium">
        <color theme="0" tint="-0.249977111117893"/>
      </left>
      <right style="medium">
        <color theme="0" tint="-0.249977111117893"/>
      </right>
      <top style="medium">
        <color indexed="64"/>
      </top>
      <bottom style="medium">
        <color rgb="FFBFBFBF"/>
      </bottom>
      <diagonal/>
    </border>
    <border>
      <left style="medium">
        <color theme="0" tint="-0.249977111117893"/>
      </left>
      <right style="medium">
        <color theme="0" tint="-0.249977111117893"/>
      </right>
      <top/>
      <bottom style="medium">
        <color rgb="FFBFBFBF"/>
      </bottom>
      <diagonal/>
    </border>
    <border>
      <left style="medium">
        <color theme="0" tint="-0.249977111117893"/>
      </left>
      <right style="medium">
        <color theme="0" tint="-0.249977111117893"/>
      </right>
      <top style="medium">
        <color rgb="FFBFBFBF"/>
      </top>
      <bottom style="medium">
        <color rgb="FFBFBFBF"/>
      </bottom>
      <diagonal/>
    </border>
    <border>
      <left/>
      <right style="medium">
        <color theme="0" tint="-0.249977111117893"/>
      </right>
      <top style="medium">
        <color indexed="64"/>
      </top>
      <bottom style="medium">
        <color rgb="FFBFBFBF"/>
      </bottom>
      <diagonal/>
    </border>
    <border>
      <left/>
      <right style="medium">
        <color theme="0" tint="-0.249977111117893"/>
      </right>
      <top/>
      <bottom style="medium">
        <color rgb="FFBFBFBF"/>
      </bottom>
      <diagonal/>
    </border>
    <border>
      <left/>
      <right style="medium">
        <color theme="0" tint="-0.249977111117893"/>
      </right>
      <top style="medium">
        <color rgb="FFBFBFBF"/>
      </top>
      <bottom style="medium">
        <color rgb="FFBFBFBF"/>
      </bottom>
      <diagonal/>
    </border>
    <border>
      <left/>
      <right style="medium">
        <color theme="1"/>
      </right>
      <top style="medium">
        <color indexed="64"/>
      </top>
      <bottom style="medium">
        <color rgb="FFBFBFBF"/>
      </bottom>
      <diagonal/>
    </border>
    <border>
      <left/>
      <right style="medium">
        <color theme="1"/>
      </right>
      <top/>
      <bottom style="medium">
        <color rgb="FFBFBFBF"/>
      </bottom>
      <diagonal/>
    </border>
    <border>
      <left style="medium">
        <color theme="1"/>
      </left>
      <right style="medium">
        <color theme="0" tint="-0.249977111117893"/>
      </right>
      <top/>
      <bottom style="medium">
        <color rgb="FFBFBFBF"/>
      </bottom>
      <diagonal/>
    </border>
    <border>
      <left style="medium">
        <color theme="1"/>
      </left>
      <right style="medium">
        <color theme="0" tint="-0.249977111117893"/>
      </right>
      <top style="medium">
        <color indexed="64"/>
      </top>
      <bottom style="medium">
        <color rgb="FFBFBFBF"/>
      </bottom>
      <diagonal/>
    </border>
    <border>
      <left/>
      <right/>
      <top style="medium">
        <color indexed="64"/>
      </top>
      <bottom style="medium">
        <color rgb="FFBFBFBF"/>
      </bottom>
      <diagonal/>
    </border>
    <border>
      <left style="medium">
        <color indexed="64"/>
      </left>
      <right/>
      <top style="medium">
        <color indexed="64"/>
      </top>
      <bottom/>
      <diagonal/>
    </border>
    <border>
      <left style="medium">
        <color indexed="64"/>
      </left>
      <right style="medium">
        <color theme="0" tint="-0.249977111117893"/>
      </right>
      <top style="medium">
        <color indexed="64"/>
      </top>
      <bottom/>
      <diagonal/>
    </border>
    <border>
      <left style="medium">
        <color theme="0" tint="-0.249977111117893"/>
      </left>
      <right style="medium">
        <color theme="0" tint="-0.249977111117893"/>
      </right>
      <top style="medium">
        <color indexed="64"/>
      </top>
      <bottom/>
      <diagonal/>
    </border>
    <border>
      <left/>
      <right style="medium">
        <color theme="1"/>
      </right>
      <top style="medium">
        <color indexed="64"/>
      </top>
      <bottom/>
      <diagonal/>
    </border>
    <border>
      <left style="medium">
        <color theme="1"/>
      </left>
      <right style="medium">
        <color theme="0" tint="-0.249977111117893"/>
      </right>
      <top style="medium">
        <color indexed="64"/>
      </top>
      <bottom/>
      <diagonal/>
    </border>
    <border>
      <left/>
      <right style="medium">
        <color theme="0" tint="-0.249977111117893"/>
      </right>
      <top style="medium">
        <color indexed="64"/>
      </top>
      <bottom/>
      <diagonal/>
    </border>
    <border>
      <left/>
      <right style="medium">
        <color rgb="FFBFBFBF"/>
      </right>
      <top style="medium">
        <color indexed="64"/>
      </top>
      <bottom/>
      <diagonal/>
    </border>
    <border>
      <left style="medium">
        <color rgb="FFBFBFBF"/>
      </left>
      <right style="medium">
        <color theme="0" tint="-0.249977111117893"/>
      </right>
      <top style="medium">
        <color indexed="64"/>
      </top>
      <bottom/>
      <diagonal/>
    </border>
    <border>
      <left/>
      <right/>
      <top style="medium">
        <color indexed="64"/>
      </top>
      <bottom/>
      <diagonal/>
    </border>
    <border>
      <left/>
      <right style="medium">
        <color indexed="64"/>
      </right>
      <top style="medium">
        <color indexed="64"/>
      </top>
      <bottom/>
      <diagonal/>
    </border>
    <border>
      <left/>
      <right/>
      <top/>
      <bottom style="thin">
        <color indexed="64"/>
      </bottom>
      <diagonal/>
    </border>
    <border>
      <left/>
      <right/>
      <top style="thin">
        <color indexed="64"/>
      </top>
      <bottom style="thin">
        <color indexed="64"/>
      </bottom>
      <diagonal/>
    </border>
    <border>
      <left/>
      <right/>
      <top style="thin">
        <color indexed="64"/>
      </top>
      <bottom/>
      <diagonal/>
    </border>
    <border>
      <left style="medium">
        <color indexed="64"/>
      </left>
      <right/>
      <top/>
      <bottom style="medium">
        <color indexed="64"/>
      </bottom>
      <diagonal/>
    </border>
    <border>
      <left style="medium">
        <color indexed="64"/>
      </left>
      <right style="medium">
        <color theme="0" tint="-0.249977111117893"/>
      </right>
      <top/>
      <bottom style="medium">
        <color indexed="64"/>
      </bottom>
      <diagonal/>
    </border>
    <border>
      <left style="medium">
        <color theme="0" tint="-0.249977111117893"/>
      </left>
      <right style="medium">
        <color theme="0" tint="-0.249977111117893"/>
      </right>
      <top/>
      <bottom style="medium">
        <color indexed="64"/>
      </bottom>
      <diagonal/>
    </border>
    <border>
      <left/>
      <right/>
      <top/>
      <bottom style="medium">
        <color indexed="64"/>
      </bottom>
      <diagonal/>
    </border>
    <border>
      <left/>
      <right style="medium">
        <color theme="1"/>
      </right>
      <top/>
      <bottom style="medium">
        <color indexed="64"/>
      </bottom>
      <diagonal/>
    </border>
    <border>
      <left/>
      <right style="medium">
        <color theme="0" tint="-0.249977111117893"/>
      </right>
      <top/>
      <bottom style="medium">
        <color indexed="64"/>
      </bottom>
      <diagonal/>
    </border>
    <border>
      <left/>
      <right style="medium">
        <color theme="0" tint="-0.249977111117893"/>
      </right>
      <top style="medium">
        <color rgb="FFBFBFBF"/>
      </top>
      <bottom style="medium">
        <color indexed="64"/>
      </bottom>
      <diagonal/>
    </border>
    <border>
      <left style="medium">
        <color theme="0" tint="-0.249977111117893"/>
      </left>
      <right style="medium">
        <color theme="0" tint="-0.249977111117893"/>
      </right>
      <top style="medium">
        <color rgb="FFBFBFBF"/>
      </top>
      <bottom style="medium">
        <color indexed="64"/>
      </bottom>
      <diagonal/>
    </border>
    <border>
      <left style="medium">
        <color theme="1"/>
      </left>
      <right style="medium">
        <color theme="0" tint="-0.249977111117893"/>
      </right>
      <top/>
      <bottom style="medium">
        <color indexed="64"/>
      </bottom>
      <diagonal/>
    </border>
    <border>
      <left/>
      <right style="medium">
        <color indexed="64"/>
      </right>
      <top/>
      <bottom style="medium">
        <color indexed="64"/>
      </bottom>
      <diagonal/>
    </border>
  </borders>
  <cellStyleXfs count="2">
    <xf numFmtId="0" fontId="0" fillId="0" borderId="0"/>
    <xf numFmtId="9" fontId="9" fillId="0" borderId="0" applyFont="0" applyFill="0" applyBorder="0" applyAlignment="0" applyProtection="0"/>
  </cellStyleXfs>
  <cellXfs count="140">
    <xf numFmtId="0" fontId="0" fillId="0" borderId="0" xfId="0"/>
    <xf numFmtId="0" fontId="3" fillId="0" borderId="4" xfId="0" applyFont="1" applyBorder="1" applyAlignment="1">
      <alignment horizontal="right" vertical="center"/>
    </xf>
    <xf numFmtId="0" fontId="0" fillId="0" borderId="0" xfId="0" applyFill="1"/>
    <xf numFmtId="3" fontId="2" fillId="0" borderId="6" xfId="0" applyNumberFormat="1" applyFont="1" applyBorder="1" applyAlignment="1">
      <alignment horizontal="right" vertical="center"/>
    </xf>
    <xf numFmtId="3" fontId="2" fillId="0" borderId="8" xfId="0" applyNumberFormat="1" applyFont="1" applyBorder="1" applyAlignment="1">
      <alignment horizontal="right" vertical="center"/>
    </xf>
    <xf numFmtId="3" fontId="2" fillId="0" borderId="8" xfId="0" applyNumberFormat="1" applyFont="1" applyFill="1" applyBorder="1" applyAlignment="1">
      <alignment horizontal="right" vertical="center"/>
    </xf>
    <xf numFmtId="3" fontId="2" fillId="0" borderId="10" xfId="0" applyNumberFormat="1" applyFont="1" applyBorder="1" applyAlignment="1">
      <alignment horizontal="right" vertical="center"/>
    </xf>
    <xf numFmtId="0" fontId="3" fillId="0" borderId="13" xfId="0" applyFont="1" applyBorder="1" applyAlignment="1">
      <alignment horizontal="right" vertical="center"/>
    </xf>
    <xf numFmtId="0" fontId="3" fillId="0" borderId="13" xfId="0" applyFont="1" applyFill="1" applyBorder="1" applyAlignment="1">
      <alignment horizontal="right" vertical="center"/>
    </xf>
    <xf numFmtId="3" fontId="2" fillId="0" borderId="11" xfId="0" applyNumberFormat="1" applyFont="1" applyBorder="1" applyAlignment="1">
      <alignment horizontal="right" vertical="center"/>
    </xf>
    <xf numFmtId="3" fontId="2" fillId="0" borderId="13" xfId="0" applyNumberFormat="1" applyFont="1" applyFill="1" applyBorder="1" applyAlignment="1">
      <alignment horizontal="right" vertical="center"/>
    </xf>
    <xf numFmtId="3" fontId="2" fillId="0" borderId="14" xfId="0" applyNumberFormat="1" applyFont="1" applyBorder="1" applyAlignment="1">
      <alignment horizontal="right" vertical="center"/>
    </xf>
    <xf numFmtId="3" fontId="2" fillId="0" borderId="13" xfId="0" applyNumberFormat="1" applyFont="1" applyBorder="1" applyAlignment="1">
      <alignment horizontal="right" vertical="center"/>
    </xf>
    <xf numFmtId="3" fontId="2" fillId="0" borderId="17" xfId="0" applyNumberFormat="1" applyFont="1" applyBorder="1" applyAlignment="1">
      <alignment horizontal="right" vertical="center"/>
    </xf>
    <xf numFmtId="3" fontId="4" fillId="0" borderId="17" xfId="0" applyNumberFormat="1" applyFont="1" applyBorder="1" applyAlignment="1">
      <alignment horizontal="right" vertical="center"/>
    </xf>
    <xf numFmtId="3" fontId="2" fillId="0" borderId="17" xfId="0" applyNumberFormat="1" applyFont="1" applyFill="1" applyBorder="1" applyAlignment="1">
      <alignment horizontal="right" vertical="center"/>
    </xf>
    <xf numFmtId="3" fontId="4" fillId="0" borderId="10" xfId="0" applyNumberFormat="1" applyFont="1" applyFill="1" applyBorder="1" applyAlignment="1">
      <alignment horizontal="right" vertical="center"/>
    </xf>
    <xf numFmtId="0" fontId="4" fillId="0" borderId="13" xfId="0" applyFont="1" applyBorder="1" applyAlignment="1">
      <alignment horizontal="right" vertical="center"/>
    </xf>
    <xf numFmtId="3" fontId="2" fillId="0" borderId="10" xfId="0" applyNumberFormat="1" applyFont="1" applyFill="1" applyBorder="1" applyAlignment="1">
      <alignment horizontal="right" vertical="center"/>
    </xf>
    <xf numFmtId="3" fontId="2" fillId="0" borderId="6" xfId="0" applyNumberFormat="1" applyFont="1" applyFill="1" applyBorder="1" applyAlignment="1">
      <alignment horizontal="right" vertical="center"/>
    </xf>
    <xf numFmtId="0" fontId="0" fillId="0" borderId="0" xfId="0" applyFill="1" applyBorder="1"/>
    <xf numFmtId="0" fontId="0" fillId="0" borderId="0" xfId="0" applyFill="1" applyAlignment="1"/>
    <xf numFmtId="0" fontId="6" fillId="0" borderId="0" xfId="0" applyFont="1" applyFill="1" applyAlignment="1"/>
    <xf numFmtId="164" fontId="3" fillId="0" borderId="10" xfId="0" applyNumberFormat="1" applyFont="1" applyFill="1" applyBorder="1" applyAlignment="1">
      <alignment horizontal="right" vertical="center"/>
    </xf>
    <xf numFmtId="164" fontId="3" fillId="0" borderId="11" xfId="0" applyNumberFormat="1" applyFont="1" applyBorder="1" applyAlignment="1">
      <alignment horizontal="right" vertical="center"/>
    </xf>
    <xf numFmtId="164" fontId="3" fillId="0" borderId="10" xfId="0" applyNumberFormat="1" applyFont="1" applyBorder="1" applyAlignment="1">
      <alignment horizontal="right" vertical="center"/>
    </xf>
    <xf numFmtId="164" fontId="3" fillId="0" borderId="16" xfId="0" applyNumberFormat="1" applyFont="1" applyBorder="1" applyAlignment="1">
      <alignment horizontal="right" vertical="center"/>
    </xf>
    <xf numFmtId="164" fontId="3" fillId="0" borderId="16" xfId="0" applyNumberFormat="1" applyFont="1" applyFill="1" applyBorder="1" applyAlignment="1">
      <alignment horizontal="right" vertical="center"/>
    </xf>
    <xf numFmtId="164" fontId="3" fillId="0" borderId="4" xfId="0" applyNumberFormat="1" applyFont="1" applyBorder="1" applyAlignment="1">
      <alignment horizontal="right" vertical="center"/>
    </xf>
    <xf numFmtId="164" fontId="3" fillId="0" borderId="13" xfId="0" applyNumberFormat="1" applyFont="1" applyBorder="1" applyAlignment="1">
      <alignment horizontal="right" vertical="center"/>
    </xf>
    <xf numFmtId="164" fontId="3" fillId="0" borderId="13" xfId="0" applyNumberFormat="1" applyFont="1" applyFill="1" applyBorder="1" applyAlignment="1">
      <alignment horizontal="right" vertical="center"/>
    </xf>
    <xf numFmtId="164" fontId="3" fillId="0" borderId="14" xfId="0" applyNumberFormat="1" applyFont="1" applyFill="1" applyBorder="1" applyAlignment="1">
      <alignment horizontal="right" vertical="center"/>
    </xf>
    <xf numFmtId="164" fontId="3" fillId="0" borderId="4" xfId="0" applyNumberFormat="1" applyFont="1" applyFill="1" applyBorder="1" applyAlignment="1">
      <alignment horizontal="right" vertical="center"/>
    </xf>
    <xf numFmtId="0" fontId="8" fillId="0" borderId="0" xfId="0" applyFont="1"/>
    <xf numFmtId="3" fontId="2" fillId="0" borderId="0" xfId="0" applyNumberFormat="1" applyFont="1" applyFill="1" applyBorder="1" applyAlignment="1">
      <alignment horizontal="right" vertical="center"/>
    </xf>
    <xf numFmtId="14" fontId="2" fillId="3" borderId="3" xfId="0" applyNumberFormat="1" applyFont="1" applyFill="1" applyBorder="1" applyAlignment="1">
      <alignment horizontal="right" vertical="center"/>
    </xf>
    <xf numFmtId="164" fontId="3" fillId="0" borderId="6" xfId="0" applyNumberFormat="1" applyFont="1" applyFill="1" applyBorder="1" applyAlignment="1">
      <alignment horizontal="right" vertical="center"/>
    </xf>
    <xf numFmtId="164" fontId="3" fillId="0" borderId="6" xfId="0" applyNumberFormat="1" applyFont="1" applyBorder="1" applyAlignment="1">
      <alignment horizontal="right" vertical="center"/>
    </xf>
    <xf numFmtId="0" fontId="1" fillId="2" borderId="21" xfId="0" applyFont="1" applyFill="1" applyBorder="1" applyAlignment="1">
      <alignment vertical="center" wrapText="1"/>
    </xf>
    <xf numFmtId="0" fontId="1" fillId="2" borderId="22" xfId="0" applyFont="1" applyFill="1" applyBorder="1" applyAlignment="1">
      <alignment vertical="center" wrapText="1"/>
    </xf>
    <xf numFmtId="0" fontId="1" fillId="2" borderId="23" xfId="0" applyFont="1" applyFill="1" applyBorder="1" applyAlignment="1">
      <alignment vertical="center" wrapText="1"/>
    </xf>
    <xf numFmtId="0" fontId="5" fillId="2" borderId="24" xfId="0" applyFont="1" applyFill="1" applyBorder="1" applyAlignment="1">
      <alignment vertical="center" wrapText="1"/>
    </xf>
    <xf numFmtId="0" fontId="5" fillId="2" borderId="25" xfId="0" applyFont="1" applyFill="1" applyBorder="1" applyAlignment="1">
      <alignment vertical="center" wrapText="1"/>
    </xf>
    <xf numFmtId="0" fontId="5" fillId="2" borderId="22" xfId="0" applyFont="1" applyFill="1" applyBorder="1" applyAlignment="1">
      <alignment vertical="center" wrapText="1"/>
    </xf>
    <xf numFmtId="0" fontId="5" fillId="2" borderId="23" xfId="0" applyFont="1" applyFill="1" applyBorder="1" applyAlignment="1">
      <alignment vertical="center" wrapText="1"/>
    </xf>
    <xf numFmtId="0" fontId="1" fillId="2" borderId="26" xfId="0" applyFont="1" applyFill="1" applyBorder="1" applyAlignment="1">
      <alignment vertical="center" wrapText="1"/>
    </xf>
    <xf numFmtId="0" fontId="1" fillId="2" borderId="25" xfId="0" applyFont="1" applyFill="1" applyBorder="1" applyAlignment="1">
      <alignment vertical="center" wrapText="1"/>
    </xf>
    <xf numFmtId="0" fontId="5" fillId="2" borderId="26" xfId="0" applyFont="1" applyFill="1" applyBorder="1" applyAlignment="1">
      <alignment vertical="center" wrapText="1"/>
    </xf>
    <xf numFmtId="0" fontId="5" fillId="2" borderId="27" xfId="0" applyFont="1" applyFill="1" applyBorder="1" applyAlignment="1">
      <alignment vertical="center" wrapText="1"/>
    </xf>
    <xf numFmtId="0" fontId="5" fillId="2" borderId="28" xfId="0" applyFont="1" applyFill="1" applyBorder="1" applyAlignment="1">
      <alignment vertical="center" wrapText="1"/>
    </xf>
    <xf numFmtId="0" fontId="1" fillId="2" borderId="29" xfId="0" applyFont="1" applyFill="1" applyBorder="1" applyAlignment="1">
      <alignment vertical="center" wrapText="1"/>
    </xf>
    <xf numFmtId="14" fontId="2" fillId="3" borderId="1" xfId="0" applyNumberFormat="1" applyFont="1" applyFill="1" applyBorder="1" applyAlignment="1">
      <alignment horizontal="right" vertical="center"/>
    </xf>
    <xf numFmtId="3" fontId="2" fillId="0" borderId="7" xfId="0" applyNumberFormat="1" applyFont="1" applyFill="1" applyBorder="1" applyAlignment="1">
      <alignment horizontal="right" vertical="center"/>
    </xf>
    <xf numFmtId="3" fontId="2" fillId="0" borderId="9" xfId="0" applyNumberFormat="1" applyFont="1" applyFill="1" applyBorder="1" applyAlignment="1">
      <alignment horizontal="right" vertical="center"/>
    </xf>
    <xf numFmtId="164" fontId="3" fillId="0" borderId="9" xfId="0" applyNumberFormat="1" applyFont="1" applyFill="1" applyBorder="1" applyAlignment="1">
      <alignment horizontal="right" vertical="center"/>
    </xf>
    <xf numFmtId="3" fontId="2" fillId="0" borderId="19" xfId="0" applyNumberFormat="1" applyFont="1" applyFill="1" applyBorder="1" applyAlignment="1">
      <alignment horizontal="right" vertical="center"/>
    </xf>
    <xf numFmtId="164" fontId="3" fillId="0" borderId="15" xfId="0" applyNumberFormat="1" applyFont="1" applyFill="1" applyBorder="1" applyAlignment="1">
      <alignment horizontal="right" vertical="center"/>
    </xf>
    <xf numFmtId="3" fontId="2" fillId="0" borderId="12" xfId="0" applyNumberFormat="1" applyFont="1" applyFill="1" applyBorder="1" applyAlignment="1">
      <alignment horizontal="right" vertical="center"/>
    </xf>
    <xf numFmtId="3" fontId="4" fillId="0" borderId="18" xfId="0" applyNumberFormat="1" applyFont="1" applyFill="1" applyBorder="1" applyAlignment="1">
      <alignment horizontal="right" vertical="center"/>
    </xf>
    <xf numFmtId="164" fontId="3" fillId="0" borderId="19" xfId="0" applyNumberFormat="1" applyFont="1" applyFill="1" applyBorder="1" applyAlignment="1">
      <alignment horizontal="right" vertical="center"/>
    </xf>
    <xf numFmtId="164" fontId="3" fillId="0" borderId="12" xfId="0" applyNumberFormat="1" applyFont="1" applyFill="1" applyBorder="1" applyAlignment="1">
      <alignment horizontal="right" vertical="center"/>
    </xf>
    <xf numFmtId="0" fontId="0" fillId="0" borderId="0" xfId="0" applyFill="1" applyAlignment="1">
      <alignment horizontal="center" vertical="center" wrapText="1"/>
    </xf>
    <xf numFmtId="9" fontId="0" fillId="0" borderId="0" xfId="1" applyFont="1" applyFill="1" applyAlignment="1">
      <alignment horizontal="center" vertical="center" wrapText="1"/>
    </xf>
    <xf numFmtId="14" fontId="0" fillId="0" borderId="0" xfId="0" applyNumberFormat="1" applyFill="1" applyBorder="1" applyAlignment="1">
      <alignment horizontal="center" vertical="center" wrapText="1"/>
    </xf>
    <xf numFmtId="164" fontId="10" fillId="0" borderId="0" xfId="0" applyNumberFormat="1" applyFont="1" applyFill="1" applyBorder="1" applyAlignment="1">
      <alignment horizontal="center" vertical="center" wrapText="1"/>
    </xf>
    <xf numFmtId="0" fontId="0" fillId="0" borderId="0" xfId="0" applyFill="1" applyBorder="1" applyAlignment="1">
      <alignment horizontal="center" wrapText="1"/>
    </xf>
    <xf numFmtId="164" fontId="0" fillId="0" borderId="0" xfId="0" applyNumberFormat="1" applyFill="1" applyBorder="1" applyAlignment="1">
      <alignment horizontal="center" vertical="center" wrapText="1"/>
    </xf>
    <xf numFmtId="0" fontId="0" fillId="0" borderId="0" xfId="0" applyFill="1" applyBorder="1" applyAlignment="1">
      <alignment horizontal="center" vertical="center" wrapText="1"/>
    </xf>
    <xf numFmtId="9" fontId="0" fillId="0" borderId="0" xfId="1" applyFont="1" applyFill="1" applyBorder="1" applyAlignment="1">
      <alignment horizontal="center" vertical="center" wrapText="1"/>
    </xf>
    <xf numFmtId="14" fontId="0" fillId="0" borderId="30" xfId="0" applyNumberFormat="1" applyFill="1" applyBorder="1" applyAlignment="1">
      <alignment horizontal="center" vertical="center" wrapText="1"/>
    </xf>
    <xf numFmtId="164" fontId="10" fillId="0" borderId="30" xfId="0" applyNumberFormat="1" applyFont="1" applyFill="1" applyBorder="1" applyAlignment="1">
      <alignment horizontal="center" vertical="center" wrapText="1"/>
    </xf>
    <xf numFmtId="0" fontId="0" fillId="0" borderId="30" xfId="0" applyFill="1" applyBorder="1" applyAlignment="1">
      <alignment horizontal="center" wrapText="1"/>
    </xf>
    <xf numFmtId="164" fontId="0" fillId="0" borderId="30" xfId="0" applyNumberFormat="1" applyFill="1" applyBorder="1" applyAlignment="1">
      <alignment horizontal="center" vertical="center" wrapText="1"/>
    </xf>
    <xf numFmtId="0" fontId="0" fillId="0" borderId="30" xfId="0" applyFill="1" applyBorder="1" applyAlignment="1">
      <alignment horizontal="center" vertical="center" wrapText="1"/>
    </xf>
    <xf numFmtId="9" fontId="8" fillId="0" borderId="30" xfId="1" applyFont="1" applyFill="1" applyBorder="1" applyAlignment="1">
      <alignment horizontal="center" vertical="center" wrapText="1"/>
    </xf>
    <xf numFmtId="0" fontId="0" fillId="0" borderId="0" xfId="0" applyFill="1" applyBorder="1" applyAlignment="1">
      <alignment horizontal="center" vertical="center" wrapText="1"/>
    </xf>
    <xf numFmtId="0" fontId="11" fillId="0" borderId="0" xfId="0" applyFont="1" applyFill="1" applyBorder="1" applyAlignment="1">
      <alignment horizontal="center" vertical="center" wrapText="1"/>
    </xf>
    <xf numFmtId="3" fontId="0" fillId="0" borderId="0" xfId="0" applyNumberFormat="1"/>
    <xf numFmtId="17" fontId="0" fillId="0" borderId="0" xfId="0" applyNumberFormat="1" applyFill="1"/>
    <xf numFmtId="0" fontId="8" fillId="0" borderId="0" xfId="0" applyFont="1" applyBorder="1" applyAlignment="1">
      <alignment horizontal="center" wrapText="1"/>
    </xf>
    <xf numFmtId="9" fontId="8" fillId="0" borderId="0" xfId="1" applyFont="1" applyFill="1" applyBorder="1" applyAlignment="1">
      <alignment horizontal="center" vertical="center" wrapText="1"/>
    </xf>
    <xf numFmtId="164" fontId="0" fillId="0" borderId="0" xfId="0" applyNumberFormat="1" applyFill="1" applyBorder="1" applyAlignment="1">
      <alignment horizontal="center" vertical="center"/>
    </xf>
    <xf numFmtId="0" fontId="8" fillId="0" borderId="0" xfId="0" applyFont="1" applyFill="1" applyBorder="1" applyAlignment="1">
      <alignment horizontal="center" wrapText="1"/>
    </xf>
    <xf numFmtId="0" fontId="0" fillId="0" borderId="30" xfId="0" applyFill="1" applyBorder="1" applyAlignment="1">
      <alignment horizontal="center" vertical="center" wrapText="1"/>
    </xf>
    <xf numFmtId="0" fontId="0" fillId="0" borderId="0" xfId="0" applyFill="1" applyBorder="1" applyAlignment="1">
      <alignment horizontal="center" vertical="center" wrapText="1"/>
    </xf>
    <xf numFmtId="0" fontId="11" fillId="0" borderId="0" xfId="0" applyFont="1" applyFill="1" applyBorder="1" applyAlignment="1">
      <alignment horizontal="center" vertical="center" wrapText="1"/>
    </xf>
    <xf numFmtId="9" fontId="8" fillId="0" borderId="30" xfId="1" applyFont="1" applyFill="1" applyBorder="1" applyAlignment="1">
      <alignment horizontal="center" vertical="center" wrapText="1"/>
    </xf>
    <xf numFmtId="0" fontId="0" fillId="4" borderId="0" xfId="0" applyFill="1"/>
    <xf numFmtId="164" fontId="3" fillId="0" borderId="5" xfId="0" applyNumberFormat="1" applyFont="1" applyFill="1" applyBorder="1" applyAlignment="1">
      <alignment horizontal="right" vertical="center"/>
    </xf>
    <xf numFmtId="164" fontId="3" fillId="0" borderId="2" xfId="0" applyNumberFormat="1" applyFont="1" applyFill="1" applyBorder="1" applyAlignment="1">
      <alignment horizontal="right" vertical="center"/>
    </xf>
    <xf numFmtId="164" fontId="0" fillId="0" borderId="30" xfId="0" applyNumberFormat="1" applyFill="1" applyBorder="1" applyAlignment="1">
      <alignment horizontal="center" vertical="center"/>
    </xf>
    <xf numFmtId="164" fontId="10" fillId="0" borderId="31" xfId="0" applyNumberFormat="1" applyFont="1" applyFill="1" applyBorder="1" applyAlignment="1">
      <alignment horizontal="center" vertical="center" wrapText="1"/>
    </xf>
    <xf numFmtId="0" fontId="0" fillId="0" borderId="31" xfId="0" applyFill="1" applyBorder="1" applyAlignment="1">
      <alignment horizontal="center" wrapText="1"/>
    </xf>
    <xf numFmtId="164" fontId="0" fillId="0" borderId="31" xfId="0" applyNumberFormat="1" applyFill="1" applyBorder="1" applyAlignment="1">
      <alignment horizontal="center" vertical="center" wrapText="1"/>
    </xf>
    <xf numFmtId="0" fontId="0" fillId="0" borderId="31" xfId="0" applyFill="1" applyBorder="1" applyAlignment="1">
      <alignment horizontal="center" vertical="center" wrapText="1"/>
    </xf>
    <xf numFmtId="164" fontId="10" fillId="0" borderId="32" xfId="0" applyNumberFormat="1" applyFont="1" applyFill="1" applyBorder="1" applyAlignment="1">
      <alignment horizontal="center" vertical="center" wrapText="1"/>
    </xf>
    <xf numFmtId="0" fontId="0" fillId="0" borderId="32" xfId="0" applyFill="1" applyBorder="1" applyAlignment="1">
      <alignment horizontal="center" wrapText="1"/>
    </xf>
    <xf numFmtId="164" fontId="0" fillId="0" borderId="32" xfId="0" applyNumberFormat="1" applyFill="1" applyBorder="1" applyAlignment="1">
      <alignment horizontal="center" vertical="center" wrapText="1"/>
    </xf>
    <xf numFmtId="0" fontId="0" fillId="0" borderId="32" xfId="0" applyFill="1" applyBorder="1" applyAlignment="1">
      <alignment horizontal="center" vertical="center" wrapText="1"/>
    </xf>
    <xf numFmtId="164" fontId="0" fillId="0" borderId="31" xfId="0" applyNumberFormat="1" applyFill="1" applyBorder="1" applyAlignment="1">
      <alignment horizontal="center" vertical="center"/>
    </xf>
    <xf numFmtId="9" fontId="0" fillId="0" borderId="30" xfId="1" applyFont="1" applyFill="1" applyBorder="1" applyAlignment="1">
      <alignment horizontal="center" vertical="center" wrapText="1"/>
    </xf>
    <xf numFmtId="0" fontId="0" fillId="0" borderId="30" xfId="0" applyFill="1" applyBorder="1"/>
    <xf numFmtId="14" fontId="2" fillId="3" borderId="33" xfId="0" applyNumberFormat="1" applyFont="1" applyFill="1" applyBorder="1" applyAlignment="1">
      <alignment horizontal="right" vertical="center"/>
    </xf>
    <xf numFmtId="3" fontId="2" fillId="0" borderId="34" xfId="0" applyNumberFormat="1" applyFont="1" applyBorder="1" applyAlignment="1">
      <alignment horizontal="right" vertical="center"/>
    </xf>
    <xf numFmtId="3" fontId="2" fillId="0" borderId="35" xfId="0" applyNumberFormat="1" applyFont="1" applyBorder="1" applyAlignment="1">
      <alignment horizontal="right" vertical="center"/>
    </xf>
    <xf numFmtId="164" fontId="3" fillId="0" borderId="35" xfId="0" applyNumberFormat="1" applyFont="1" applyBorder="1" applyAlignment="1">
      <alignment horizontal="right" vertical="center"/>
    </xf>
    <xf numFmtId="3" fontId="2" fillId="0" borderId="36" xfId="0" applyNumberFormat="1" applyFont="1" applyBorder="1" applyAlignment="1">
      <alignment horizontal="right" vertical="center"/>
    </xf>
    <xf numFmtId="164" fontId="3" fillId="0" borderId="37" xfId="0" applyNumberFormat="1" applyFont="1" applyBorder="1" applyAlignment="1">
      <alignment horizontal="right" vertical="center"/>
    </xf>
    <xf numFmtId="3" fontId="2" fillId="0" borderId="38" xfId="0" applyNumberFormat="1" applyFont="1" applyBorder="1" applyAlignment="1">
      <alignment horizontal="right" vertical="center"/>
    </xf>
    <xf numFmtId="3" fontId="2" fillId="0" borderId="38" xfId="0" applyNumberFormat="1" applyFont="1" applyFill="1" applyBorder="1" applyAlignment="1">
      <alignment horizontal="right" vertical="center"/>
    </xf>
    <xf numFmtId="3" fontId="2" fillId="0" borderId="39" xfId="0" applyNumberFormat="1" applyFont="1" applyBorder="1" applyAlignment="1">
      <alignment horizontal="right" vertical="center"/>
    </xf>
    <xf numFmtId="3" fontId="2" fillId="0" borderId="40" xfId="0" applyNumberFormat="1" applyFont="1" applyBorder="1" applyAlignment="1">
      <alignment horizontal="right" vertical="center"/>
    </xf>
    <xf numFmtId="3" fontId="2" fillId="0" borderId="41" xfId="0" applyNumberFormat="1" applyFont="1" applyBorder="1" applyAlignment="1">
      <alignment horizontal="right" vertical="center"/>
    </xf>
    <xf numFmtId="0" fontId="3" fillId="0" borderId="38" xfId="0" applyFont="1" applyBorder="1" applyAlignment="1">
      <alignment horizontal="right" vertical="center"/>
    </xf>
    <xf numFmtId="164" fontId="3" fillId="0" borderId="36" xfId="0" applyNumberFormat="1" applyFont="1" applyBorder="1" applyAlignment="1">
      <alignment horizontal="right" vertical="center"/>
    </xf>
    <xf numFmtId="3" fontId="2" fillId="0" borderId="34" xfId="0" applyNumberFormat="1" applyFont="1" applyFill="1" applyBorder="1" applyAlignment="1">
      <alignment horizontal="right" vertical="center"/>
    </xf>
    <xf numFmtId="164" fontId="3" fillId="0" borderId="38" xfId="0" applyNumberFormat="1" applyFont="1" applyFill="1" applyBorder="1" applyAlignment="1">
      <alignment horizontal="right" vertical="center"/>
    </xf>
    <xf numFmtId="164" fontId="3" fillId="0" borderId="42" xfId="0" applyNumberFormat="1" applyFont="1" applyFill="1" applyBorder="1" applyAlignment="1">
      <alignment horizontal="right" vertical="center"/>
    </xf>
    <xf numFmtId="0" fontId="0" fillId="0" borderId="30" xfId="0" applyFill="1" applyBorder="1" applyAlignment="1">
      <alignment horizontal="center" vertical="center" wrapText="1"/>
    </xf>
    <xf numFmtId="0" fontId="6" fillId="0" borderId="0" xfId="0" applyFont="1" applyFill="1" applyAlignment="1">
      <alignment horizontal="left" vertical="top" wrapText="1"/>
    </xf>
    <xf numFmtId="0" fontId="0" fillId="0" borderId="0" xfId="0" applyFill="1" applyAlignment="1">
      <alignment horizontal="left" vertical="top" wrapText="1"/>
    </xf>
    <xf numFmtId="0" fontId="0" fillId="0" borderId="31" xfId="0" applyFill="1" applyBorder="1" applyAlignment="1">
      <alignment horizontal="center" vertical="center" wrapText="1"/>
    </xf>
    <xf numFmtId="0" fontId="0" fillId="0" borderId="32" xfId="0" applyFill="1" applyBorder="1" applyAlignment="1">
      <alignment horizontal="center" vertical="center" wrapText="1"/>
    </xf>
    <xf numFmtId="0" fontId="0" fillId="0" borderId="0" xfId="0" applyFill="1" applyBorder="1" applyAlignment="1">
      <alignment horizontal="center" vertical="center" wrapText="1"/>
    </xf>
    <xf numFmtId="0" fontId="11" fillId="0" borderId="31" xfId="0" applyFont="1" applyFill="1" applyBorder="1" applyAlignment="1">
      <alignment horizontal="center" vertical="center" wrapText="1"/>
    </xf>
    <xf numFmtId="0" fontId="11" fillId="0" borderId="0" xfId="0" applyFont="1" applyFill="1" applyBorder="1" applyAlignment="1">
      <alignment horizontal="center" vertical="center" wrapText="1"/>
    </xf>
    <xf numFmtId="0" fontId="11" fillId="0" borderId="30" xfId="0" applyFont="1" applyFill="1" applyBorder="1" applyAlignment="1">
      <alignment horizontal="center" vertical="center" wrapText="1"/>
    </xf>
    <xf numFmtId="0" fontId="11" fillId="0" borderId="32" xfId="0" applyFont="1" applyFill="1" applyBorder="1" applyAlignment="1">
      <alignment horizontal="center" vertical="center" wrapText="1"/>
    </xf>
    <xf numFmtId="0" fontId="8" fillId="0" borderId="30" xfId="0" applyFont="1" applyFill="1" applyBorder="1" applyAlignment="1">
      <alignment horizontal="center" wrapText="1"/>
    </xf>
    <xf numFmtId="9" fontId="8" fillId="0" borderId="30" xfId="1" applyFont="1" applyFill="1" applyBorder="1" applyAlignment="1">
      <alignment horizontal="center" vertical="center" wrapText="1"/>
    </xf>
    <xf numFmtId="0" fontId="8" fillId="0" borderId="30" xfId="0" applyFont="1" applyBorder="1" applyAlignment="1">
      <alignment horizontal="center" wrapText="1"/>
    </xf>
    <xf numFmtId="0" fontId="13" fillId="0" borderId="0" xfId="0" applyFont="1" applyFill="1" applyAlignment="1"/>
    <xf numFmtId="14" fontId="0" fillId="0" borderId="30" xfId="0" applyNumberFormat="1" applyFill="1" applyBorder="1" applyAlignment="1">
      <alignment horizontal="center" vertical="center"/>
    </xf>
    <xf numFmtId="14" fontId="0" fillId="0" borderId="31" xfId="0" applyNumberFormat="1" applyFill="1" applyBorder="1" applyAlignment="1">
      <alignment horizontal="center" vertical="center"/>
    </xf>
    <xf numFmtId="14" fontId="0" fillId="0" borderId="32" xfId="0" applyNumberFormat="1" applyFill="1" applyBorder="1" applyAlignment="1">
      <alignment horizontal="center" vertical="center"/>
    </xf>
    <xf numFmtId="14" fontId="0" fillId="0" borderId="0" xfId="0" applyNumberFormat="1" applyFill="1" applyBorder="1" applyAlignment="1">
      <alignment horizontal="center" vertical="center"/>
    </xf>
    <xf numFmtId="0" fontId="0" fillId="0" borderId="0" xfId="0" applyAlignment="1"/>
    <xf numFmtId="0" fontId="13" fillId="0" borderId="0" xfId="0" applyFont="1" applyAlignment="1"/>
    <xf numFmtId="0" fontId="1" fillId="2" borderId="20" xfId="0" applyFont="1" applyFill="1" applyBorder="1" applyAlignment="1">
      <alignment vertical="center"/>
    </xf>
    <xf numFmtId="14" fontId="0" fillId="0" borderId="0" xfId="0" applyNumberFormat="1" applyAlignment="1"/>
  </cellXfs>
  <cellStyles count="2">
    <cellStyle name="Prozent" xfId="1" builtinId="5"/>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F136"/>
  <sheetViews>
    <sheetView tabSelected="1" zoomScale="85" zoomScaleNormal="85" workbookViewId="0">
      <selection activeCell="A57" sqref="A57"/>
    </sheetView>
  </sheetViews>
  <sheetFormatPr baseColWidth="10" defaultRowHeight="14.5" x14ac:dyDescent="0.35"/>
  <cols>
    <col min="1" max="1" width="10.90625" style="136"/>
    <col min="13" max="13" width="16" customWidth="1"/>
    <col min="24" max="25" width="11.26953125" bestFit="1" customWidth="1"/>
    <col min="29" max="29" width="13.7265625" customWidth="1"/>
    <col min="30" max="30" width="12.81640625" customWidth="1"/>
    <col min="31" max="31" width="13.26953125" customWidth="1"/>
    <col min="32" max="32" width="12.54296875" customWidth="1"/>
  </cols>
  <sheetData>
    <row r="1" spans="1:32" s="2" customFormat="1" ht="18.5" x14ac:dyDescent="0.45">
      <c r="A1" s="131" t="s">
        <v>38</v>
      </c>
    </row>
    <row r="2" spans="1:32" s="2" customFormat="1" x14ac:dyDescent="0.35">
      <c r="A2" s="21"/>
      <c r="J2" s="78"/>
      <c r="K2" s="78"/>
    </row>
    <row r="3" spans="1:32" s="61" customFormat="1" ht="56.5" customHeight="1" x14ac:dyDescent="0.35">
      <c r="A3" s="132">
        <f t="shared" ref="A3:A17" si="0">A27</f>
        <v>44433</v>
      </c>
      <c r="B3" s="118" t="s">
        <v>33</v>
      </c>
      <c r="C3" s="118"/>
      <c r="D3" s="118"/>
      <c r="E3" s="70">
        <f t="shared" ref="E3:E17" si="1">N27</f>
        <v>57.08</v>
      </c>
      <c r="F3" s="71" t="s">
        <v>28</v>
      </c>
      <c r="G3" s="70">
        <f t="shared" ref="G3:G17" si="2">R27</f>
        <v>110.21</v>
      </c>
      <c r="H3" s="118" t="s">
        <v>36</v>
      </c>
      <c r="I3" s="118"/>
      <c r="J3" s="118"/>
      <c r="K3" s="69">
        <f>A3+28</f>
        <v>44461</v>
      </c>
      <c r="L3" s="118" t="s">
        <v>37</v>
      </c>
      <c r="M3" s="118"/>
      <c r="N3" s="118"/>
      <c r="O3" s="72">
        <f t="shared" ref="O3:O17" si="3">P27</f>
        <v>90.76</v>
      </c>
      <c r="P3" s="73" t="s">
        <v>27</v>
      </c>
      <c r="Q3" s="72">
        <f t="shared" ref="Q3:Q17" si="4">T27</f>
        <v>110.72</v>
      </c>
      <c r="R3" s="118" t="s">
        <v>35</v>
      </c>
      <c r="S3" s="118"/>
      <c r="T3" s="118"/>
      <c r="U3" s="118"/>
      <c r="V3" s="118"/>
      <c r="W3" s="118"/>
      <c r="X3" s="126" t="s">
        <v>34</v>
      </c>
      <c r="Y3" s="126"/>
      <c r="Z3" s="126"/>
      <c r="AA3" s="126"/>
      <c r="AB3" s="68"/>
      <c r="AC3" s="67"/>
      <c r="AD3" s="68"/>
      <c r="AE3" s="67"/>
      <c r="AF3" s="67"/>
    </row>
    <row r="4" spans="1:32" s="87" customFormat="1" ht="43.5" customHeight="1" x14ac:dyDescent="0.35">
      <c r="A4" s="133">
        <f t="shared" si="0"/>
        <v>44440</v>
      </c>
      <c r="B4" s="121" t="s">
        <v>33</v>
      </c>
      <c r="C4" s="121"/>
      <c r="D4" s="121"/>
      <c r="E4" s="91">
        <f t="shared" si="1"/>
        <v>89</v>
      </c>
      <c r="F4" s="92" t="s">
        <v>28</v>
      </c>
      <c r="G4" s="91">
        <f t="shared" si="2"/>
        <v>158.80000000000001</v>
      </c>
      <c r="H4" s="118" t="s">
        <v>36</v>
      </c>
      <c r="I4" s="118"/>
      <c r="J4" s="118"/>
      <c r="K4" s="69">
        <f t="shared" ref="K4:K16" si="5">A4+28</f>
        <v>44468</v>
      </c>
      <c r="L4" s="118" t="s">
        <v>37</v>
      </c>
      <c r="M4" s="118"/>
      <c r="N4" s="118"/>
      <c r="O4" s="93">
        <f t="shared" si="3"/>
        <v>138.19999999999999</v>
      </c>
      <c r="P4" s="94" t="s">
        <v>27</v>
      </c>
      <c r="Q4" s="93">
        <f t="shared" si="4"/>
        <v>161</v>
      </c>
      <c r="R4" s="121" t="s">
        <v>35</v>
      </c>
      <c r="S4" s="121"/>
      <c r="T4" s="121"/>
      <c r="U4" s="121"/>
      <c r="V4" s="121"/>
      <c r="W4" s="121"/>
      <c r="X4" s="124" t="s">
        <v>34</v>
      </c>
      <c r="Y4" s="124"/>
      <c r="Z4" s="124"/>
      <c r="AA4" s="124"/>
      <c r="AB4" s="68"/>
      <c r="AC4" s="84"/>
      <c r="AD4" s="68"/>
      <c r="AE4" s="20"/>
      <c r="AF4" s="20"/>
    </row>
    <row r="5" spans="1:32" s="87" customFormat="1" ht="43.5" customHeight="1" x14ac:dyDescent="0.35">
      <c r="A5" s="134">
        <f t="shared" si="0"/>
        <v>44447</v>
      </c>
      <c r="B5" s="122" t="s">
        <v>33</v>
      </c>
      <c r="C5" s="122"/>
      <c r="D5" s="122"/>
      <c r="E5" s="95">
        <f t="shared" si="1"/>
        <v>96.764346138953016</v>
      </c>
      <c r="F5" s="96" t="s">
        <v>28</v>
      </c>
      <c r="G5" s="95">
        <f t="shared" si="2"/>
        <v>175.23299862935957</v>
      </c>
      <c r="H5" s="118" t="s">
        <v>36</v>
      </c>
      <c r="I5" s="118"/>
      <c r="J5" s="118"/>
      <c r="K5" s="69">
        <f t="shared" si="5"/>
        <v>44475</v>
      </c>
      <c r="L5" s="118" t="s">
        <v>37</v>
      </c>
      <c r="M5" s="118"/>
      <c r="N5" s="118"/>
      <c r="O5" s="97">
        <f t="shared" si="3"/>
        <v>155.19999999999999</v>
      </c>
      <c r="P5" s="98" t="s">
        <v>27</v>
      </c>
      <c r="Q5" s="97">
        <f t="shared" si="4"/>
        <v>189.2</v>
      </c>
      <c r="R5" s="122" t="s">
        <v>35</v>
      </c>
      <c r="S5" s="122"/>
      <c r="T5" s="122"/>
      <c r="U5" s="122"/>
      <c r="V5" s="122"/>
      <c r="W5" s="122"/>
      <c r="X5" s="127" t="s">
        <v>34</v>
      </c>
      <c r="Y5" s="127"/>
      <c r="Z5" s="127"/>
      <c r="AA5" s="127"/>
      <c r="AB5" s="68"/>
      <c r="AC5" s="84"/>
      <c r="AD5" s="68"/>
      <c r="AE5" s="20"/>
      <c r="AF5" s="20"/>
    </row>
    <row r="6" spans="1:32" s="87" customFormat="1" ht="43.5" customHeight="1" x14ac:dyDescent="0.35">
      <c r="A6" s="133">
        <f t="shared" si="0"/>
        <v>44454</v>
      </c>
      <c r="B6" s="121" t="s">
        <v>33</v>
      </c>
      <c r="C6" s="121"/>
      <c r="D6" s="121"/>
      <c r="E6" s="91">
        <f t="shared" si="1"/>
        <v>104.5</v>
      </c>
      <c r="F6" s="92" t="s">
        <v>28</v>
      </c>
      <c r="G6" s="91">
        <f t="shared" si="2"/>
        <v>188.2</v>
      </c>
      <c r="H6" s="118" t="s">
        <v>36</v>
      </c>
      <c r="I6" s="118"/>
      <c r="J6" s="118"/>
      <c r="K6" s="69">
        <f t="shared" si="5"/>
        <v>44482</v>
      </c>
      <c r="L6" s="118" t="s">
        <v>37</v>
      </c>
      <c r="M6" s="118"/>
      <c r="N6" s="118"/>
      <c r="O6" s="93">
        <f t="shared" si="3"/>
        <v>163.1</v>
      </c>
      <c r="P6" s="94" t="s">
        <v>27</v>
      </c>
      <c r="Q6" s="93">
        <f t="shared" si="4"/>
        <v>196.6</v>
      </c>
      <c r="R6" s="121" t="s">
        <v>35</v>
      </c>
      <c r="S6" s="121"/>
      <c r="T6" s="121"/>
      <c r="U6" s="121"/>
      <c r="V6" s="121"/>
      <c r="W6" s="121"/>
      <c r="X6" s="124" t="s">
        <v>34</v>
      </c>
      <c r="Y6" s="124"/>
      <c r="Z6" s="124"/>
      <c r="AA6" s="124"/>
      <c r="AB6" s="68"/>
      <c r="AC6" s="84"/>
      <c r="AD6" s="68"/>
      <c r="AE6" s="20"/>
      <c r="AF6" s="20"/>
    </row>
    <row r="7" spans="1:32" ht="50.5" customHeight="1" x14ac:dyDescent="0.35">
      <c r="A7" s="135">
        <f t="shared" si="0"/>
        <v>44461</v>
      </c>
      <c r="B7" s="123" t="s">
        <v>33</v>
      </c>
      <c r="C7" s="123"/>
      <c r="D7" s="123"/>
      <c r="E7" s="64">
        <f t="shared" si="1"/>
        <v>105.6</v>
      </c>
      <c r="F7" s="65" t="s">
        <v>28</v>
      </c>
      <c r="G7" s="64">
        <f t="shared" si="2"/>
        <v>200.7</v>
      </c>
      <c r="H7" s="118" t="s">
        <v>36</v>
      </c>
      <c r="I7" s="118"/>
      <c r="J7" s="118"/>
      <c r="K7" s="69">
        <f t="shared" si="5"/>
        <v>44489</v>
      </c>
      <c r="L7" s="118" t="s">
        <v>37</v>
      </c>
      <c r="M7" s="118"/>
      <c r="N7" s="118"/>
      <c r="O7" s="66">
        <f t="shared" si="3"/>
        <v>158.6</v>
      </c>
      <c r="P7" s="84" t="s">
        <v>27</v>
      </c>
      <c r="Q7" s="66">
        <f t="shared" si="4"/>
        <v>197</v>
      </c>
      <c r="R7" s="123" t="s">
        <v>29</v>
      </c>
      <c r="S7" s="123"/>
      <c r="T7" s="81">
        <f t="shared" ref="T7:T17" si="6">G7-Q7</f>
        <v>3.6999999999999886</v>
      </c>
      <c r="U7" s="123" t="s">
        <v>30</v>
      </c>
      <c r="V7" s="123"/>
      <c r="W7" s="81">
        <f t="shared" ref="W7:W17" si="7">O7-E7</f>
        <v>53</v>
      </c>
      <c r="X7" s="125" t="s">
        <v>34</v>
      </c>
      <c r="Y7" s="125"/>
      <c r="Z7" s="125"/>
      <c r="AA7" s="125"/>
      <c r="AB7" s="85"/>
      <c r="AC7" s="84"/>
      <c r="AD7" s="68"/>
      <c r="AE7" s="84"/>
      <c r="AF7" s="68"/>
    </row>
    <row r="8" spans="1:32" s="87" customFormat="1" ht="43.5" customHeight="1" x14ac:dyDescent="0.35">
      <c r="A8" s="133">
        <f t="shared" si="0"/>
        <v>44468</v>
      </c>
      <c r="B8" s="121" t="s">
        <v>33</v>
      </c>
      <c r="C8" s="121"/>
      <c r="D8" s="121"/>
      <c r="E8" s="91">
        <f t="shared" si="1"/>
        <v>96</v>
      </c>
      <c r="F8" s="92" t="s">
        <v>28</v>
      </c>
      <c r="G8" s="91">
        <f t="shared" si="2"/>
        <v>194.6</v>
      </c>
      <c r="H8" s="118" t="s">
        <v>36</v>
      </c>
      <c r="I8" s="118"/>
      <c r="J8" s="118"/>
      <c r="K8" s="69">
        <f t="shared" si="5"/>
        <v>44496</v>
      </c>
      <c r="L8" s="118" t="s">
        <v>37</v>
      </c>
      <c r="M8" s="118"/>
      <c r="N8" s="118"/>
      <c r="O8" s="93">
        <f t="shared" si="3"/>
        <v>150.9</v>
      </c>
      <c r="P8" s="94" t="s">
        <v>27</v>
      </c>
      <c r="Q8" s="93">
        <f t="shared" si="4"/>
        <v>186.3</v>
      </c>
      <c r="R8" s="121" t="s">
        <v>29</v>
      </c>
      <c r="S8" s="121"/>
      <c r="T8" s="99">
        <f t="shared" si="6"/>
        <v>8.2999999999999829</v>
      </c>
      <c r="U8" s="121" t="s">
        <v>30</v>
      </c>
      <c r="V8" s="121"/>
      <c r="W8" s="99">
        <f t="shared" si="7"/>
        <v>54.900000000000006</v>
      </c>
      <c r="X8" s="124" t="s">
        <v>34</v>
      </c>
      <c r="Y8" s="124"/>
      <c r="Z8" s="124"/>
      <c r="AA8" s="124"/>
      <c r="AB8" s="85"/>
      <c r="AC8" s="84"/>
      <c r="AD8" s="68"/>
      <c r="AE8" s="84"/>
      <c r="AF8" s="68"/>
    </row>
    <row r="9" spans="1:32" s="87" customFormat="1" ht="43.5" customHeight="1" x14ac:dyDescent="0.35">
      <c r="A9" s="135">
        <f t="shared" si="0"/>
        <v>44475</v>
      </c>
      <c r="B9" s="123" t="s">
        <v>33</v>
      </c>
      <c r="C9" s="123"/>
      <c r="D9" s="123"/>
      <c r="E9" s="64">
        <f t="shared" si="1"/>
        <v>103.3</v>
      </c>
      <c r="F9" s="65" t="s">
        <v>28</v>
      </c>
      <c r="G9" s="64">
        <f t="shared" si="2"/>
        <v>201.1</v>
      </c>
      <c r="H9" s="118" t="s">
        <v>36</v>
      </c>
      <c r="I9" s="118"/>
      <c r="J9" s="118"/>
      <c r="K9" s="69">
        <f t="shared" si="5"/>
        <v>44503</v>
      </c>
      <c r="L9" s="118" t="s">
        <v>37</v>
      </c>
      <c r="M9" s="118"/>
      <c r="N9" s="118"/>
      <c r="O9" s="66">
        <f t="shared" si="3"/>
        <v>151.19999999999999</v>
      </c>
      <c r="P9" s="84" t="s">
        <v>27</v>
      </c>
      <c r="Q9" s="66">
        <f t="shared" si="4"/>
        <v>193.3</v>
      </c>
      <c r="R9" s="123" t="s">
        <v>29</v>
      </c>
      <c r="S9" s="123"/>
      <c r="T9" s="81">
        <f t="shared" si="6"/>
        <v>7.7999999999999829</v>
      </c>
      <c r="U9" s="123" t="s">
        <v>30</v>
      </c>
      <c r="V9" s="123"/>
      <c r="W9" s="81">
        <f t="shared" si="7"/>
        <v>47.899999999999991</v>
      </c>
      <c r="X9" s="125" t="s">
        <v>34</v>
      </c>
      <c r="Y9" s="125"/>
      <c r="Z9" s="125"/>
      <c r="AA9" s="125"/>
      <c r="AB9" s="85"/>
      <c r="AC9" s="84"/>
      <c r="AD9" s="68"/>
      <c r="AE9" s="84"/>
      <c r="AF9" s="68"/>
    </row>
    <row r="10" spans="1:32" s="87" customFormat="1" ht="43.5" customHeight="1" x14ac:dyDescent="0.35">
      <c r="A10" s="133">
        <f t="shared" si="0"/>
        <v>44482</v>
      </c>
      <c r="B10" s="121" t="s">
        <v>33</v>
      </c>
      <c r="C10" s="121"/>
      <c r="D10" s="121"/>
      <c r="E10" s="91">
        <f t="shared" si="1"/>
        <v>107.4</v>
      </c>
      <c r="F10" s="92" t="s">
        <v>28</v>
      </c>
      <c r="G10" s="91">
        <f t="shared" si="2"/>
        <v>204.5</v>
      </c>
      <c r="H10" s="118" t="s">
        <v>36</v>
      </c>
      <c r="I10" s="118"/>
      <c r="J10" s="118"/>
      <c r="K10" s="69">
        <f t="shared" si="5"/>
        <v>44510</v>
      </c>
      <c r="L10" s="118" t="s">
        <v>37</v>
      </c>
      <c r="M10" s="118"/>
      <c r="N10" s="118"/>
      <c r="O10" s="93">
        <f t="shared" si="3"/>
        <v>154.30000000000001</v>
      </c>
      <c r="P10" s="94" t="s">
        <v>27</v>
      </c>
      <c r="Q10" s="93">
        <f t="shared" si="4"/>
        <v>198.7</v>
      </c>
      <c r="R10" s="121" t="s">
        <v>29</v>
      </c>
      <c r="S10" s="121"/>
      <c r="T10" s="99">
        <f t="shared" si="6"/>
        <v>5.8000000000000114</v>
      </c>
      <c r="U10" s="121" t="s">
        <v>30</v>
      </c>
      <c r="V10" s="121"/>
      <c r="W10" s="99">
        <f t="shared" si="7"/>
        <v>46.900000000000006</v>
      </c>
      <c r="X10" s="124" t="s">
        <v>34</v>
      </c>
      <c r="Y10" s="124"/>
      <c r="Z10" s="124"/>
      <c r="AA10" s="124"/>
      <c r="AB10" s="85"/>
      <c r="AC10" s="84"/>
      <c r="AD10" s="68"/>
      <c r="AE10" s="84"/>
      <c r="AF10" s="68"/>
    </row>
    <row r="11" spans="1:32" s="87" customFormat="1" ht="43.5" customHeight="1" x14ac:dyDescent="0.35">
      <c r="A11" s="135">
        <f t="shared" si="0"/>
        <v>44489</v>
      </c>
      <c r="B11" s="123" t="s">
        <v>33</v>
      </c>
      <c r="C11" s="123"/>
      <c r="D11" s="123"/>
      <c r="E11" s="64">
        <f t="shared" si="1"/>
        <v>138.5</v>
      </c>
      <c r="F11" s="65" t="s">
        <v>28</v>
      </c>
      <c r="G11" s="64">
        <f t="shared" si="2"/>
        <v>297.3</v>
      </c>
      <c r="H11" s="118" t="s">
        <v>36</v>
      </c>
      <c r="I11" s="118"/>
      <c r="J11" s="118"/>
      <c r="K11" s="69">
        <f t="shared" si="5"/>
        <v>44517</v>
      </c>
      <c r="L11" s="118" t="s">
        <v>37</v>
      </c>
      <c r="M11" s="118"/>
      <c r="N11" s="118"/>
      <c r="O11" s="66">
        <f t="shared" si="3"/>
        <v>212.3</v>
      </c>
      <c r="P11" s="84" t="s">
        <v>27</v>
      </c>
      <c r="Q11" s="66">
        <f t="shared" si="4"/>
        <v>287.3</v>
      </c>
      <c r="R11" s="123" t="s">
        <v>29</v>
      </c>
      <c r="S11" s="123"/>
      <c r="T11" s="81">
        <f t="shared" si="6"/>
        <v>10</v>
      </c>
      <c r="U11" s="123" t="s">
        <v>30</v>
      </c>
      <c r="V11" s="123"/>
      <c r="W11" s="81">
        <f t="shared" si="7"/>
        <v>73.800000000000011</v>
      </c>
      <c r="X11" s="125" t="s">
        <v>34</v>
      </c>
      <c r="Y11" s="125"/>
      <c r="Z11" s="125"/>
      <c r="AA11" s="125"/>
      <c r="AB11" s="85"/>
      <c r="AC11" s="84"/>
      <c r="AD11" s="68"/>
      <c r="AE11" s="84"/>
      <c r="AF11" s="68"/>
    </row>
    <row r="12" spans="1:32" s="87" customFormat="1" ht="43.5" customHeight="1" x14ac:dyDescent="0.35">
      <c r="A12" s="133">
        <f t="shared" si="0"/>
        <v>44496</v>
      </c>
      <c r="B12" s="121" t="s">
        <v>33</v>
      </c>
      <c r="C12" s="121"/>
      <c r="D12" s="121"/>
      <c r="E12" s="91">
        <f t="shared" si="1"/>
        <v>195.7</v>
      </c>
      <c r="F12" s="92" t="s">
        <v>28</v>
      </c>
      <c r="G12" s="91">
        <f t="shared" si="2"/>
        <v>451.5</v>
      </c>
      <c r="H12" s="118" t="s">
        <v>36</v>
      </c>
      <c r="I12" s="118"/>
      <c r="J12" s="118"/>
      <c r="K12" s="69">
        <f t="shared" si="5"/>
        <v>44524</v>
      </c>
      <c r="L12" s="118" t="s">
        <v>37</v>
      </c>
      <c r="M12" s="118"/>
      <c r="N12" s="118"/>
      <c r="O12" s="93">
        <f t="shared" si="3"/>
        <v>295.60000000000002</v>
      </c>
      <c r="P12" s="94" t="s">
        <v>27</v>
      </c>
      <c r="Q12" s="93">
        <f t="shared" si="4"/>
        <v>439.3</v>
      </c>
      <c r="R12" s="121" t="s">
        <v>29</v>
      </c>
      <c r="S12" s="121"/>
      <c r="T12" s="99">
        <f t="shared" si="6"/>
        <v>12.199999999999989</v>
      </c>
      <c r="U12" s="121" t="s">
        <v>30</v>
      </c>
      <c r="V12" s="121"/>
      <c r="W12" s="99">
        <f t="shared" si="7"/>
        <v>99.900000000000034</v>
      </c>
      <c r="X12" s="124" t="s">
        <v>34</v>
      </c>
      <c r="Y12" s="124"/>
      <c r="Z12" s="124"/>
      <c r="AA12" s="124"/>
      <c r="AB12" s="85"/>
      <c r="AC12" s="84"/>
      <c r="AD12" s="68"/>
      <c r="AE12" s="84"/>
      <c r="AF12" s="68"/>
    </row>
    <row r="13" spans="1:32" s="87" customFormat="1" ht="43.5" customHeight="1" x14ac:dyDescent="0.35">
      <c r="A13" s="133">
        <f t="shared" si="0"/>
        <v>44503</v>
      </c>
      <c r="B13" s="121" t="s">
        <v>33</v>
      </c>
      <c r="C13" s="121"/>
      <c r="D13" s="121"/>
      <c r="E13" s="91">
        <f t="shared" si="1"/>
        <v>208.3</v>
      </c>
      <c r="F13" s="92" t="s">
        <v>28</v>
      </c>
      <c r="G13" s="91">
        <f t="shared" si="2"/>
        <v>537.1</v>
      </c>
      <c r="H13" s="118" t="s">
        <v>36</v>
      </c>
      <c r="I13" s="118"/>
      <c r="J13" s="118"/>
      <c r="K13" s="69">
        <f t="shared" si="5"/>
        <v>44531</v>
      </c>
      <c r="L13" s="118" t="s">
        <v>37</v>
      </c>
      <c r="M13" s="118"/>
      <c r="N13" s="118"/>
      <c r="O13" s="93">
        <f t="shared" si="3"/>
        <v>323.39999999999998</v>
      </c>
      <c r="P13" s="94" t="s">
        <v>27</v>
      </c>
      <c r="Q13" s="93">
        <f t="shared" si="4"/>
        <v>513.29999999999995</v>
      </c>
      <c r="R13" s="121" t="s">
        <v>29</v>
      </c>
      <c r="S13" s="121"/>
      <c r="T13" s="99">
        <f t="shared" si="6"/>
        <v>23.800000000000068</v>
      </c>
      <c r="U13" s="121" t="s">
        <v>30</v>
      </c>
      <c r="V13" s="121"/>
      <c r="W13" s="99">
        <f t="shared" si="7"/>
        <v>115.09999999999997</v>
      </c>
      <c r="X13" s="124" t="s">
        <v>34</v>
      </c>
      <c r="Y13" s="124"/>
      <c r="Z13" s="124"/>
      <c r="AA13" s="124"/>
      <c r="AB13" s="68"/>
      <c r="AC13" s="68"/>
      <c r="AD13" s="84"/>
      <c r="AE13" s="68"/>
      <c r="AF13" s="20"/>
    </row>
    <row r="14" spans="1:32" s="87" customFormat="1" ht="43.5" customHeight="1" x14ac:dyDescent="0.35">
      <c r="A14" s="132">
        <f t="shared" si="0"/>
        <v>44510</v>
      </c>
      <c r="B14" s="118" t="s">
        <v>33</v>
      </c>
      <c r="C14" s="118"/>
      <c r="D14" s="118"/>
      <c r="E14" s="70">
        <f t="shared" si="1"/>
        <v>290.7</v>
      </c>
      <c r="F14" s="71" t="s">
        <v>28</v>
      </c>
      <c r="G14" s="70">
        <f t="shared" si="2"/>
        <v>953.2</v>
      </c>
      <c r="H14" s="118" t="s">
        <v>36</v>
      </c>
      <c r="I14" s="118"/>
      <c r="J14" s="118"/>
      <c r="K14" s="69">
        <f t="shared" si="5"/>
        <v>44538</v>
      </c>
      <c r="L14" s="118" t="s">
        <v>37</v>
      </c>
      <c r="M14" s="118"/>
      <c r="N14" s="118"/>
      <c r="O14" s="72">
        <f t="shared" si="3"/>
        <v>516</v>
      </c>
      <c r="P14" s="83" t="s">
        <v>27</v>
      </c>
      <c r="Q14" s="72">
        <f t="shared" si="4"/>
        <v>865.9</v>
      </c>
      <c r="R14" s="118" t="s">
        <v>29</v>
      </c>
      <c r="S14" s="118"/>
      <c r="T14" s="90">
        <f t="shared" si="6"/>
        <v>87.300000000000068</v>
      </c>
      <c r="U14" s="118" t="s">
        <v>30</v>
      </c>
      <c r="V14" s="118"/>
      <c r="W14" s="90">
        <f t="shared" si="7"/>
        <v>225.3</v>
      </c>
      <c r="X14" s="126" t="s">
        <v>34</v>
      </c>
      <c r="Y14" s="126"/>
      <c r="Z14" s="126"/>
      <c r="AA14" s="126"/>
      <c r="AB14" s="100"/>
      <c r="AC14" s="100"/>
      <c r="AD14" s="83"/>
      <c r="AE14" s="100"/>
      <c r="AF14" s="101"/>
    </row>
    <row r="15" spans="1:32" s="87" customFormat="1" ht="43.5" customHeight="1" x14ac:dyDescent="0.35">
      <c r="A15" s="132">
        <f t="shared" si="0"/>
        <v>44517</v>
      </c>
      <c r="B15" s="118" t="s">
        <v>33</v>
      </c>
      <c r="C15" s="118"/>
      <c r="D15" s="118"/>
      <c r="E15" s="70">
        <f t="shared" si="1"/>
        <v>333.8</v>
      </c>
      <c r="F15" s="71" t="s">
        <v>28</v>
      </c>
      <c r="G15" s="70">
        <f t="shared" si="2"/>
        <v>1468.9</v>
      </c>
      <c r="H15" s="118" t="s">
        <v>36</v>
      </c>
      <c r="I15" s="118"/>
      <c r="J15" s="118"/>
      <c r="K15" s="69">
        <f t="shared" si="5"/>
        <v>44545</v>
      </c>
      <c r="L15" s="118" t="s">
        <v>37</v>
      </c>
      <c r="M15" s="118"/>
      <c r="N15" s="118"/>
      <c r="O15" s="72">
        <f t="shared" si="3"/>
        <v>667.3</v>
      </c>
      <c r="P15" s="83" t="s">
        <v>27</v>
      </c>
      <c r="Q15" s="72">
        <f t="shared" si="4"/>
        <v>1305.4000000000001</v>
      </c>
      <c r="R15" s="118" t="s">
        <v>29</v>
      </c>
      <c r="S15" s="118"/>
      <c r="T15" s="90">
        <f t="shared" si="6"/>
        <v>163.5</v>
      </c>
      <c r="U15" s="118" t="s">
        <v>30</v>
      </c>
      <c r="V15" s="118"/>
      <c r="W15" s="90">
        <f t="shared" si="7"/>
        <v>333.49999999999994</v>
      </c>
      <c r="X15" s="126" t="s">
        <v>34</v>
      </c>
      <c r="Y15" s="126"/>
      <c r="Z15" s="126"/>
      <c r="AA15" s="126"/>
      <c r="AB15" s="128" t="s">
        <v>31</v>
      </c>
      <c r="AC15" s="128"/>
      <c r="AD15" s="86">
        <f>T15/G15</f>
        <v>0.11130778133297024</v>
      </c>
      <c r="AE15" s="129" t="s">
        <v>32</v>
      </c>
      <c r="AF15" s="129"/>
    </row>
    <row r="16" spans="1:32" s="87" customFormat="1" ht="43.5" customHeight="1" x14ac:dyDescent="0.35">
      <c r="A16" s="132">
        <f t="shared" si="0"/>
        <v>44524</v>
      </c>
      <c r="B16" s="118" t="s">
        <v>33</v>
      </c>
      <c r="C16" s="118"/>
      <c r="D16" s="118"/>
      <c r="E16" s="70">
        <f t="shared" si="1"/>
        <v>350.6</v>
      </c>
      <c r="F16" s="71" t="s">
        <v>28</v>
      </c>
      <c r="G16" s="70">
        <f t="shared" si="2"/>
        <v>1726.3</v>
      </c>
      <c r="H16" s="118" t="s">
        <v>36</v>
      </c>
      <c r="I16" s="118"/>
      <c r="J16" s="118"/>
      <c r="K16" s="69">
        <f t="shared" si="5"/>
        <v>44552</v>
      </c>
      <c r="L16" s="118" t="s">
        <v>37</v>
      </c>
      <c r="M16" s="118"/>
      <c r="N16" s="118"/>
      <c r="O16" s="72">
        <f t="shared" si="3"/>
        <v>697.2</v>
      </c>
      <c r="P16" s="83" t="s">
        <v>27</v>
      </c>
      <c r="Q16" s="72">
        <f t="shared" si="4"/>
        <v>1480</v>
      </c>
      <c r="R16" s="118" t="s">
        <v>29</v>
      </c>
      <c r="S16" s="118"/>
      <c r="T16" s="90">
        <f t="shared" si="6"/>
        <v>246.29999999999995</v>
      </c>
      <c r="U16" s="118" t="s">
        <v>30</v>
      </c>
      <c r="V16" s="118"/>
      <c r="W16" s="90">
        <f t="shared" si="7"/>
        <v>346.6</v>
      </c>
      <c r="X16" s="126" t="s">
        <v>34</v>
      </c>
      <c r="Y16" s="126"/>
      <c r="Z16" s="126"/>
      <c r="AA16" s="126"/>
      <c r="AB16" s="128" t="s">
        <v>31</v>
      </c>
      <c r="AC16" s="128"/>
      <c r="AD16" s="86">
        <f>T16/G16</f>
        <v>0.14267508544285465</v>
      </c>
      <c r="AE16" s="129" t="s">
        <v>32</v>
      </c>
      <c r="AF16" s="129"/>
    </row>
    <row r="17" spans="1:32" ht="43.5" x14ac:dyDescent="0.35">
      <c r="A17" s="132">
        <f t="shared" si="0"/>
        <v>44531</v>
      </c>
      <c r="B17" s="118" t="s">
        <v>33</v>
      </c>
      <c r="C17" s="118"/>
      <c r="D17" s="118"/>
      <c r="E17" s="70">
        <f t="shared" si="1"/>
        <v>335.6</v>
      </c>
      <c r="F17" s="71" t="s">
        <v>28</v>
      </c>
      <c r="G17" s="70">
        <f t="shared" si="2"/>
        <v>1616.3</v>
      </c>
      <c r="H17" s="118" t="s">
        <v>36</v>
      </c>
      <c r="I17" s="118"/>
      <c r="J17" s="118"/>
      <c r="K17" s="69">
        <f t="shared" ref="K17" si="8">A17+28</f>
        <v>44559</v>
      </c>
      <c r="L17" s="118" t="s">
        <v>37</v>
      </c>
      <c r="M17" s="118"/>
      <c r="N17" s="118"/>
      <c r="O17" s="72">
        <f t="shared" si="3"/>
        <v>679.48</v>
      </c>
      <c r="P17" s="83" t="s">
        <v>27</v>
      </c>
      <c r="Q17" s="72">
        <f t="shared" si="4"/>
        <v>1371.49</v>
      </c>
      <c r="R17" s="118" t="s">
        <v>29</v>
      </c>
      <c r="S17" s="118"/>
      <c r="T17" s="90">
        <f t="shared" si="6"/>
        <v>244.80999999999995</v>
      </c>
      <c r="U17" s="118" t="s">
        <v>30</v>
      </c>
      <c r="V17" s="118"/>
      <c r="W17" s="90">
        <f t="shared" si="7"/>
        <v>343.88</v>
      </c>
      <c r="X17" s="126" t="s">
        <v>34</v>
      </c>
      <c r="Y17" s="126"/>
      <c r="Z17" s="126"/>
      <c r="AA17" s="126"/>
      <c r="AB17" s="130" t="s">
        <v>31</v>
      </c>
      <c r="AC17" s="130"/>
      <c r="AD17" s="74">
        <f>T17/G17</f>
        <v>0.15146321846191918</v>
      </c>
      <c r="AE17" s="129" t="s">
        <v>32</v>
      </c>
      <c r="AF17" s="129"/>
    </row>
    <row r="18" spans="1:32" x14ac:dyDescent="0.35">
      <c r="A18" s="135"/>
      <c r="B18" s="75"/>
      <c r="C18" s="75"/>
      <c r="D18" s="75"/>
      <c r="E18" s="64"/>
      <c r="F18" s="65"/>
      <c r="G18" s="64"/>
      <c r="H18" s="75"/>
      <c r="I18" s="75"/>
      <c r="J18" s="75"/>
      <c r="K18" s="63"/>
      <c r="L18" s="75"/>
      <c r="M18" s="75"/>
      <c r="N18" s="75"/>
      <c r="O18" s="66"/>
      <c r="P18" s="75"/>
      <c r="Q18" s="66"/>
      <c r="R18" s="75"/>
      <c r="S18" s="75"/>
      <c r="T18" s="81"/>
      <c r="U18" s="75"/>
      <c r="V18" s="75"/>
      <c r="W18" s="81"/>
      <c r="X18" s="76"/>
      <c r="Y18" s="76"/>
      <c r="Z18" s="76"/>
      <c r="AA18" s="76"/>
      <c r="AB18" s="79"/>
      <c r="AC18" s="79"/>
      <c r="AD18" s="80"/>
      <c r="AE18" s="80"/>
      <c r="AF18" s="80"/>
    </row>
    <row r="19" spans="1:32" x14ac:dyDescent="0.35">
      <c r="A19" s="135"/>
      <c r="B19" s="75"/>
      <c r="C19" s="75"/>
      <c r="D19" s="75"/>
      <c r="E19" s="64"/>
      <c r="F19" s="65"/>
      <c r="G19" s="64"/>
      <c r="H19" s="75"/>
      <c r="I19" s="75"/>
      <c r="J19" s="75"/>
      <c r="K19" s="63"/>
      <c r="L19" s="75"/>
      <c r="M19" s="75"/>
      <c r="N19" s="75"/>
      <c r="O19" s="66"/>
      <c r="P19" s="75"/>
      <c r="Q19" s="66"/>
      <c r="R19" s="75"/>
      <c r="S19" s="75"/>
      <c r="T19" s="81"/>
      <c r="U19" s="75"/>
      <c r="V19" s="75"/>
      <c r="W19" s="81"/>
      <c r="X19" s="76"/>
      <c r="Y19" s="76"/>
      <c r="Z19" s="76"/>
      <c r="AA19" s="76"/>
      <c r="AB19" s="82"/>
      <c r="AC19" s="82"/>
      <c r="AD19" s="80"/>
      <c r="AE19" s="80"/>
      <c r="AF19" s="80"/>
    </row>
    <row r="20" spans="1:32" x14ac:dyDescent="0.35">
      <c r="A20" s="135"/>
      <c r="B20" s="75"/>
      <c r="C20" s="75"/>
      <c r="D20" s="75"/>
      <c r="E20" s="64"/>
      <c r="F20" s="65"/>
      <c r="G20" s="64"/>
      <c r="H20" s="75"/>
      <c r="I20" s="75"/>
      <c r="J20" s="75"/>
      <c r="K20" s="63"/>
      <c r="L20" s="75"/>
      <c r="M20" s="75"/>
      <c r="N20" s="75"/>
      <c r="O20" s="66"/>
      <c r="P20" s="75"/>
      <c r="Q20" s="66"/>
      <c r="R20" s="75"/>
      <c r="S20" s="75"/>
      <c r="T20" s="81"/>
      <c r="U20" s="75"/>
      <c r="V20" s="75"/>
      <c r="W20" s="81"/>
      <c r="X20" s="76"/>
      <c r="Y20" s="76"/>
      <c r="Z20" s="76"/>
      <c r="AA20" s="76"/>
      <c r="AB20" s="82"/>
      <c r="AC20" s="82"/>
      <c r="AD20" s="80"/>
      <c r="AE20" s="80"/>
      <c r="AF20" s="80"/>
    </row>
    <row r="21" spans="1:32" x14ac:dyDescent="0.35">
      <c r="A21" s="135"/>
      <c r="B21" s="75"/>
      <c r="C21" s="75"/>
      <c r="D21" s="75"/>
      <c r="E21" s="64"/>
      <c r="F21" s="65"/>
      <c r="G21" s="64"/>
      <c r="H21" s="75"/>
      <c r="I21" s="75"/>
      <c r="J21" s="75"/>
      <c r="K21" s="63"/>
      <c r="L21" s="75"/>
      <c r="M21" s="75"/>
      <c r="N21" s="75"/>
      <c r="O21" s="66"/>
      <c r="P21" s="75"/>
      <c r="Q21" s="66"/>
      <c r="R21" s="75"/>
      <c r="S21" s="75"/>
      <c r="T21" s="81"/>
      <c r="U21" s="75"/>
      <c r="V21" s="75"/>
      <c r="W21" s="81"/>
      <c r="X21" s="76"/>
      <c r="Y21" s="76"/>
      <c r="Z21" s="76"/>
      <c r="AA21" s="76"/>
      <c r="AB21" s="82"/>
      <c r="AC21" s="82"/>
      <c r="AD21" s="80"/>
      <c r="AE21" s="80"/>
      <c r="AF21" s="80"/>
    </row>
    <row r="22" spans="1:32" x14ac:dyDescent="0.35">
      <c r="A22" s="135"/>
      <c r="B22" s="75"/>
      <c r="C22" s="75"/>
      <c r="D22" s="75"/>
      <c r="E22" s="64"/>
      <c r="F22" s="65"/>
      <c r="G22" s="64"/>
      <c r="H22" s="75"/>
      <c r="I22" s="75"/>
      <c r="J22" s="75"/>
      <c r="K22" s="63"/>
      <c r="L22" s="75"/>
      <c r="M22" s="75"/>
      <c r="N22" s="75"/>
      <c r="O22" s="66"/>
      <c r="P22" s="75"/>
      <c r="Q22" s="66"/>
      <c r="R22" s="75"/>
      <c r="S22" s="75"/>
      <c r="T22" s="81"/>
      <c r="U22" s="75"/>
      <c r="V22" s="75"/>
      <c r="W22" s="81"/>
      <c r="X22" s="76"/>
      <c r="Y22" s="76"/>
      <c r="Z22" s="76"/>
      <c r="AA22" s="76"/>
      <c r="AB22" s="82"/>
      <c r="AC22" s="82"/>
      <c r="AD22" s="80"/>
      <c r="AE22" s="80"/>
      <c r="AF22" s="80"/>
    </row>
    <row r="23" spans="1:32" x14ac:dyDescent="0.35">
      <c r="M23" s="2"/>
      <c r="N23" s="2"/>
      <c r="O23" s="2"/>
      <c r="P23" s="2"/>
      <c r="Q23" s="2"/>
      <c r="R23" s="2"/>
      <c r="S23" s="2"/>
      <c r="T23" s="2"/>
      <c r="U23" s="2"/>
      <c r="V23" s="2"/>
      <c r="W23" s="2"/>
      <c r="X23" s="61"/>
      <c r="Y23" s="62"/>
      <c r="Z23" s="61"/>
      <c r="AA23" s="62"/>
      <c r="AB23" s="2"/>
      <c r="AC23" s="2"/>
      <c r="AD23" s="2"/>
      <c r="AE23" s="2"/>
      <c r="AF23" s="2"/>
    </row>
    <row r="24" spans="1:32" ht="18.5" x14ac:dyDescent="0.45">
      <c r="A24" s="137" t="s">
        <v>26</v>
      </c>
      <c r="M24" s="2"/>
      <c r="N24" s="2"/>
      <c r="O24" s="2"/>
      <c r="P24" s="2"/>
      <c r="Q24" s="2"/>
      <c r="R24" s="2"/>
      <c r="S24" s="2"/>
      <c r="T24" s="2"/>
      <c r="U24" s="2"/>
      <c r="V24" s="2"/>
      <c r="W24" s="2"/>
      <c r="X24" s="61"/>
      <c r="Y24" s="62"/>
      <c r="Z24" s="61"/>
      <c r="AA24" s="62"/>
      <c r="AB24" s="2"/>
      <c r="AC24" s="2"/>
      <c r="AD24" s="2"/>
      <c r="AE24" s="2"/>
      <c r="AF24" s="2"/>
    </row>
    <row r="25" spans="1:32" ht="15" thickBot="1" x14ac:dyDescent="0.4">
      <c r="N25" s="77"/>
      <c r="X25" s="61"/>
      <c r="Y25" s="62"/>
      <c r="Z25" s="61"/>
      <c r="AA25" s="62"/>
    </row>
    <row r="26" spans="1:32" ht="95" thickBot="1" x14ac:dyDescent="0.4">
      <c r="A26" s="138" t="s">
        <v>0</v>
      </c>
      <c r="B26" s="38" t="s">
        <v>4</v>
      </c>
      <c r="C26" s="39" t="s">
        <v>3</v>
      </c>
      <c r="D26" s="39" t="s">
        <v>1</v>
      </c>
      <c r="E26" s="39" t="s">
        <v>9</v>
      </c>
      <c r="F26" s="40" t="s">
        <v>8</v>
      </c>
      <c r="G26" s="41" t="s">
        <v>23</v>
      </c>
      <c r="H26" s="42" t="s">
        <v>13</v>
      </c>
      <c r="I26" s="43" t="s">
        <v>25</v>
      </c>
      <c r="J26" s="43" t="s">
        <v>10</v>
      </c>
      <c r="K26" s="44" t="s">
        <v>14</v>
      </c>
      <c r="L26" s="41" t="s">
        <v>24</v>
      </c>
      <c r="M26" s="39" t="s">
        <v>5</v>
      </c>
      <c r="N26" s="45" t="s">
        <v>2</v>
      </c>
      <c r="O26" s="46" t="s">
        <v>11</v>
      </c>
      <c r="P26" s="40" t="s">
        <v>12</v>
      </c>
      <c r="Q26" s="41" t="s">
        <v>19</v>
      </c>
      <c r="R26" s="47" t="s">
        <v>20</v>
      </c>
      <c r="S26" s="48" t="s">
        <v>21</v>
      </c>
      <c r="T26" s="49" t="s">
        <v>22</v>
      </c>
      <c r="U26" s="38" t="s">
        <v>18</v>
      </c>
      <c r="V26" s="45" t="s">
        <v>15</v>
      </c>
      <c r="W26" s="46" t="s">
        <v>16</v>
      </c>
      <c r="X26" s="50" t="s">
        <v>17</v>
      </c>
    </row>
    <row r="27" spans="1:32" s="2" customFormat="1" ht="15" thickBot="1" x14ac:dyDescent="0.4">
      <c r="A27" s="51">
        <v>44433</v>
      </c>
      <c r="B27" s="52">
        <v>13140183</v>
      </c>
      <c r="C27" s="53">
        <v>6588</v>
      </c>
      <c r="D27" s="54">
        <v>50.14</v>
      </c>
      <c r="E27" s="55">
        <v>7163</v>
      </c>
      <c r="F27" s="56">
        <v>54.51</v>
      </c>
      <c r="G27" s="57">
        <v>7028587</v>
      </c>
      <c r="H27" s="57">
        <v>649</v>
      </c>
      <c r="I27" s="54">
        <v>9.23</v>
      </c>
      <c r="J27" s="53">
        <v>1006</v>
      </c>
      <c r="K27" s="56">
        <v>14.31</v>
      </c>
      <c r="L27" s="57">
        <v>5059447</v>
      </c>
      <c r="M27" s="57">
        <v>2888</v>
      </c>
      <c r="N27" s="54">
        <v>57.08</v>
      </c>
      <c r="O27" s="53">
        <v>4592</v>
      </c>
      <c r="P27" s="56">
        <v>90.76</v>
      </c>
      <c r="Q27" s="58">
        <v>5576</v>
      </c>
      <c r="R27" s="54">
        <v>110.21</v>
      </c>
      <c r="S27" s="57">
        <v>5602</v>
      </c>
      <c r="T27" s="59">
        <v>110.72</v>
      </c>
      <c r="U27" s="52">
        <v>3900</v>
      </c>
      <c r="V27" s="60">
        <v>59.2</v>
      </c>
      <c r="W27" s="57">
        <v>6153</v>
      </c>
      <c r="X27" s="89">
        <v>85.9</v>
      </c>
    </row>
    <row r="28" spans="1:32" ht="15" thickBot="1" x14ac:dyDescent="0.4">
      <c r="A28" s="35">
        <v>44440</v>
      </c>
      <c r="B28" s="4">
        <v>13140183</v>
      </c>
      <c r="C28" s="6">
        <v>9197</v>
      </c>
      <c r="D28" s="24">
        <v>70</v>
      </c>
      <c r="E28" s="3">
        <v>10171</v>
      </c>
      <c r="F28" s="26">
        <v>77.400000000000006</v>
      </c>
      <c r="G28" s="11">
        <v>7370406</v>
      </c>
      <c r="H28" s="10">
        <v>831</v>
      </c>
      <c r="I28" s="25">
        <v>11.3</v>
      </c>
      <c r="J28" s="9">
        <v>1417</v>
      </c>
      <c r="K28" s="26">
        <v>19.2</v>
      </c>
      <c r="L28" s="11">
        <v>4960547</v>
      </c>
      <c r="M28" s="10">
        <v>4415</v>
      </c>
      <c r="N28" s="25">
        <v>89</v>
      </c>
      <c r="O28" s="9">
        <v>6856</v>
      </c>
      <c r="P28" s="26">
        <v>138.19999999999999</v>
      </c>
      <c r="Q28" s="14">
        <v>7875</v>
      </c>
      <c r="R28" s="23">
        <v>158.80000000000001</v>
      </c>
      <c r="S28" s="12">
        <v>7986</v>
      </c>
      <c r="T28" s="37">
        <v>161</v>
      </c>
      <c r="U28" s="5">
        <v>5737</v>
      </c>
      <c r="V28" s="31">
        <v>62.4</v>
      </c>
      <c r="W28" s="12">
        <v>9041</v>
      </c>
      <c r="X28" s="88">
        <v>88.9</v>
      </c>
    </row>
    <row r="29" spans="1:32" s="2" customFormat="1" ht="15" thickBot="1" x14ac:dyDescent="0.4">
      <c r="A29" s="35">
        <v>44447</v>
      </c>
      <c r="B29" s="5">
        <v>13140183</v>
      </c>
      <c r="C29" s="6">
        <v>10235</v>
      </c>
      <c r="D29" s="23">
        <v>77.900000000000006</v>
      </c>
      <c r="E29" s="3">
        <v>11889</v>
      </c>
      <c r="F29" s="27">
        <v>90.5</v>
      </c>
      <c r="G29" s="12">
        <v>7565574</v>
      </c>
      <c r="H29" s="10">
        <v>1160</v>
      </c>
      <c r="I29" s="23">
        <v>15.3</v>
      </c>
      <c r="J29" s="6">
        <v>1871</v>
      </c>
      <c r="K29" s="27">
        <v>24.7</v>
      </c>
      <c r="L29" s="12">
        <v>4880930</v>
      </c>
      <c r="M29" s="10">
        <v>4723</v>
      </c>
      <c r="N29" s="23">
        <v>96.764346138953016</v>
      </c>
      <c r="O29" s="6">
        <v>7575</v>
      </c>
      <c r="P29" s="27">
        <v>155.19999999999999</v>
      </c>
      <c r="Q29" s="14">
        <v>8553</v>
      </c>
      <c r="R29" s="23">
        <v>175.23299862935957</v>
      </c>
      <c r="S29" s="12">
        <v>9233</v>
      </c>
      <c r="T29" s="36">
        <v>189.2</v>
      </c>
      <c r="U29" s="5">
        <v>6405</v>
      </c>
      <c r="V29" s="30">
        <v>62.6</v>
      </c>
      <c r="W29" s="12">
        <v>10231</v>
      </c>
      <c r="X29" s="88">
        <v>86.1</v>
      </c>
    </row>
    <row r="30" spans="1:32" ht="15" thickBot="1" x14ac:dyDescent="0.4">
      <c r="A30" s="35">
        <v>44454</v>
      </c>
      <c r="B30" s="4">
        <v>13140183</v>
      </c>
      <c r="C30" s="6">
        <v>10888</v>
      </c>
      <c r="D30" s="25">
        <v>82.9</v>
      </c>
      <c r="E30" s="3">
        <v>12334</v>
      </c>
      <c r="F30" s="26">
        <v>93.9</v>
      </c>
      <c r="G30" s="12">
        <v>7708841</v>
      </c>
      <c r="H30" s="10">
        <v>1315</v>
      </c>
      <c r="I30" s="25">
        <v>17.100000000000001</v>
      </c>
      <c r="J30" s="6">
        <v>2120</v>
      </c>
      <c r="K30" s="26">
        <v>27.5</v>
      </c>
      <c r="L30" s="12">
        <v>4797805</v>
      </c>
      <c r="M30" s="10">
        <v>5013</v>
      </c>
      <c r="N30" s="25">
        <v>104.5</v>
      </c>
      <c r="O30" s="6">
        <v>7824</v>
      </c>
      <c r="P30" s="26">
        <v>163.1</v>
      </c>
      <c r="Q30" s="14">
        <v>9029</v>
      </c>
      <c r="R30" s="23">
        <v>188.2</v>
      </c>
      <c r="S30" s="12">
        <v>9431</v>
      </c>
      <c r="T30" s="37">
        <v>196.6</v>
      </c>
      <c r="U30" s="5">
        <v>6872</v>
      </c>
      <c r="V30" s="30">
        <v>63.1</v>
      </c>
      <c r="W30" s="12">
        <v>10727</v>
      </c>
      <c r="X30" s="88">
        <v>87</v>
      </c>
    </row>
    <row r="31" spans="1:32" ht="15" thickBot="1" x14ac:dyDescent="0.4">
      <c r="A31" s="35">
        <v>44461</v>
      </c>
      <c r="B31" s="4">
        <v>13140183</v>
      </c>
      <c r="C31" s="6">
        <v>11325</v>
      </c>
      <c r="D31" s="25">
        <v>86.2</v>
      </c>
      <c r="E31" s="3">
        <v>12178</v>
      </c>
      <c r="F31" s="26">
        <v>92.7</v>
      </c>
      <c r="G31" s="12">
        <v>7810865</v>
      </c>
      <c r="H31" s="10">
        <v>1317</v>
      </c>
      <c r="I31" s="25">
        <v>16.899999999999999</v>
      </c>
      <c r="J31" s="6">
        <v>2122</v>
      </c>
      <c r="K31" s="26">
        <v>27.2</v>
      </c>
      <c r="L31" s="12">
        <v>4717487</v>
      </c>
      <c r="M31" s="10">
        <v>4984</v>
      </c>
      <c r="N31" s="25">
        <v>105.6</v>
      </c>
      <c r="O31" s="6">
        <v>7482</v>
      </c>
      <c r="P31" s="26">
        <v>158.6</v>
      </c>
      <c r="Q31" s="14">
        <v>9470</v>
      </c>
      <c r="R31" s="23">
        <v>200.7</v>
      </c>
      <c r="S31" s="12">
        <v>9292</v>
      </c>
      <c r="T31" s="37">
        <v>197</v>
      </c>
      <c r="U31" s="5">
        <v>6839</v>
      </c>
      <c r="V31" s="30">
        <v>60.4</v>
      </c>
      <c r="W31" s="12">
        <v>10368</v>
      </c>
      <c r="X31" s="88">
        <v>85.1</v>
      </c>
    </row>
    <row r="32" spans="1:32" ht="15" thickBot="1" x14ac:dyDescent="0.4">
      <c r="A32" s="35">
        <v>44468</v>
      </c>
      <c r="B32" s="4">
        <v>13140183</v>
      </c>
      <c r="C32" s="6">
        <v>11082</v>
      </c>
      <c r="D32" s="25">
        <v>84.3</v>
      </c>
      <c r="E32" s="3">
        <v>11862</v>
      </c>
      <c r="F32" s="26">
        <v>90.3</v>
      </c>
      <c r="G32" s="12">
        <v>7917617</v>
      </c>
      <c r="H32" s="10">
        <v>1489</v>
      </c>
      <c r="I32" s="25">
        <v>18.8</v>
      </c>
      <c r="J32" s="6">
        <v>2405</v>
      </c>
      <c r="K32" s="26">
        <v>30.4</v>
      </c>
      <c r="L32" s="12">
        <v>4649782</v>
      </c>
      <c r="M32" s="10">
        <v>4463</v>
      </c>
      <c r="N32" s="25">
        <v>96</v>
      </c>
      <c r="O32" s="6">
        <v>7017</v>
      </c>
      <c r="P32" s="26">
        <v>150.9</v>
      </c>
      <c r="Q32" s="14">
        <v>9047</v>
      </c>
      <c r="R32" s="23">
        <v>194.6</v>
      </c>
      <c r="S32" s="12">
        <v>8663</v>
      </c>
      <c r="T32" s="37">
        <v>186.3</v>
      </c>
      <c r="U32" s="5">
        <v>6498</v>
      </c>
      <c r="V32" s="30">
        <v>58.6</v>
      </c>
      <c r="W32" s="12">
        <v>10216</v>
      </c>
      <c r="X32" s="88">
        <v>86.1</v>
      </c>
    </row>
    <row r="33" spans="1:25" ht="15" thickBot="1" x14ac:dyDescent="0.4">
      <c r="A33" s="35">
        <v>44475</v>
      </c>
      <c r="B33" s="4">
        <v>13140183</v>
      </c>
      <c r="C33" s="6">
        <v>11682</v>
      </c>
      <c r="D33" s="25">
        <v>88.9</v>
      </c>
      <c r="E33" s="3">
        <v>12491</v>
      </c>
      <c r="F33" s="26">
        <v>95.1</v>
      </c>
      <c r="G33" s="12">
        <v>8021507</v>
      </c>
      <c r="H33" s="10">
        <v>1829</v>
      </c>
      <c r="I33" s="25">
        <v>22.8</v>
      </c>
      <c r="J33" s="6">
        <v>2820</v>
      </c>
      <c r="K33" s="26">
        <v>35.200000000000003</v>
      </c>
      <c r="L33" s="12">
        <v>4596015</v>
      </c>
      <c r="M33" s="10">
        <v>4748</v>
      </c>
      <c r="N33" s="25">
        <v>103.3</v>
      </c>
      <c r="O33" s="6">
        <v>6951</v>
      </c>
      <c r="P33" s="26">
        <v>151.19999999999999</v>
      </c>
      <c r="Q33" s="14">
        <v>9243</v>
      </c>
      <c r="R33" s="23">
        <v>201.1</v>
      </c>
      <c r="S33" s="12">
        <v>8885</v>
      </c>
      <c r="T33" s="37">
        <v>193.3</v>
      </c>
      <c r="U33" s="5">
        <v>7187</v>
      </c>
      <c r="V33" s="30">
        <v>61.5</v>
      </c>
      <c r="W33" s="12">
        <v>10557</v>
      </c>
      <c r="X33" s="88">
        <v>84.5</v>
      </c>
    </row>
    <row r="34" spans="1:25" ht="15" thickBot="1" x14ac:dyDescent="0.4">
      <c r="A34" s="35">
        <v>44482</v>
      </c>
      <c r="B34" s="4">
        <v>13140183</v>
      </c>
      <c r="C34" s="6">
        <v>12128</v>
      </c>
      <c r="D34" s="25">
        <v>92.3</v>
      </c>
      <c r="E34" s="3">
        <v>13080</v>
      </c>
      <c r="F34" s="26">
        <v>99.5</v>
      </c>
      <c r="G34" s="12">
        <v>8114563</v>
      </c>
      <c r="H34" s="10">
        <v>2129</v>
      </c>
      <c r="I34" s="25">
        <v>26.2</v>
      </c>
      <c r="J34" s="6">
        <v>3166</v>
      </c>
      <c r="K34" s="26">
        <v>39</v>
      </c>
      <c r="L34" s="12">
        <v>4540519</v>
      </c>
      <c r="M34" s="10">
        <v>4876</v>
      </c>
      <c r="N34" s="25">
        <v>107.4</v>
      </c>
      <c r="O34" s="6">
        <v>7007</v>
      </c>
      <c r="P34" s="26">
        <v>154.30000000000001</v>
      </c>
      <c r="Q34" s="14">
        <v>9284</v>
      </c>
      <c r="R34" s="17">
        <v>204.5</v>
      </c>
      <c r="S34" s="12">
        <v>9020</v>
      </c>
      <c r="T34" s="37">
        <v>198.7</v>
      </c>
      <c r="U34" s="5">
        <v>7720</v>
      </c>
      <c r="V34" s="30">
        <v>63.7</v>
      </c>
      <c r="W34" s="12">
        <v>11067</v>
      </c>
      <c r="X34" s="88">
        <v>84.6</v>
      </c>
    </row>
    <row r="35" spans="1:25" ht="15" thickBot="1" x14ac:dyDescent="0.4">
      <c r="A35" s="35">
        <v>44489</v>
      </c>
      <c r="B35" s="4">
        <v>13140183</v>
      </c>
      <c r="C35" s="6">
        <v>16989</v>
      </c>
      <c r="D35" s="25">
        <v>129.30000000000001</v>
      </c>
      <c r="E35" s="3">
        <v>18654</v>
      </c>
      <c r="F35" s="26">
        <v>142</v>
      </c>
      <c r="G35" s="12">
        <v>8193873</v>
      </c>
      <c r="H35" s="10">
        <v>2750</v>
      </c>
      <c r="I35" s="25">
        <v>33.6</v>
      </c>
      <c r="J35" s="6">
        <v>4510</v>
      </c>
      <c r="K35" s="26">
        <v>55</v>
      </c>
      <c r="L35" s="11">
        <v>4489421</v>
      </c>
      <c r="M35" s="10">
        <v>6217</v>
      </c>
      <c r="N35" s="25">
        <v>138.5</v>
      </c>
      <c r="O35" s="9">
        <v>9530</v>
      </c>
      <c r="P35" s="26">
        <v>212.3</v>
      </c>
      <c r="Q35" s="13">
        <v>13349</v>
      </c>
      <c r="R35" s="7">
        <v>297.3</v>
      </c>
      <c r="S35" s="12">
        <v>12898</v>
      </c>
      <c r="T35" s="37">
        <v>287.3</v>
      </c>
      <c r="U35" s="5">
        <v>9857</v>
      </c>
      <c r="V35" s="30">
        <v>58</v>
      </c>
      <c r="W35" s="12">
        <v>15286</v>
      </c>
      <c r="X35" s="88">
        <v>81.900000000000006</v>
      </c>
    </row>
    <row r="36" spans="1:25" ht="15" thickBot="1" x14ac:dyDescent="0.4">
      <c r="A36" s="35">
        <v>44496</v>
      </c>
      <c r="B36" s="4">
        <v>13140183</v>
      </c>
      <c r="C36" s="6">
        <v>25550</v>
      </c>
      <c r="D36" s="25">
        <v>194.4</v>
      </c>
      <c r="E36" s="3">
        <v>28426</v>
      </c>
      <c r="F36" s="26">
        <v>216.3</v>
      </c>
      <c r="G36" s="12">
        <v>8274718</v>
      </c>
      <c r="H36" s="10">
        <v>4212</v>
      </c>
      <c r="I36" s="25">
        <v>50.9</v>
      </c>
      <c r="J36" s="6">
        <v>6988</v>
      </c>
      <c r="K36" s="26">
        <v>84.5</v>
      </c>
      <c r="L36" s="12">
        <v>4442411</v>
      </c>
      <c r="M36" s="6">
        <v>8692</v>
      </c>
      <c r="N36" s="29">
        <v>195.7</v>
      </c>
      <c r="O36" s="12">
        <v>13130</v>
      </c>
      <c r="P36" s="26">
        <v>295.60000000000002</v>
      </c>
      <c r="Q36" s="13">
        <v>20059</v>
      </c>
      <c r="R36" s="7">
        <v>451.5</v>
      </c>
      <c r="S36" s="12">
        <v>19517</v>
      </c>
      <c r="T36" s="37">
        <v>439.3</v>
      </c>
      <c r="U36" s="5">
        <v>14183</v>
      </c>
      <c r="V36" s="30">
        <v>55.5</v>
      </c>
      <c r="W36" s="12">
        <v>22039</v>
      </c>
      <c r="X36" s="88">
        <v>77.5</v>
      </c>
    </row>
    <row r="37" spans="1:25" ht="15" thickBot="1" x14ac:dyDescent="0.4">
      <c r="A37" s="35">
        <v>44503</v>
      </c>
      <c r="B37" s="5">
        <v>13140183</v>
      </c>
      <c r="C37" s="18">
        <v>30117</v>
      </c>
      <c r="D37" s="23">
        <v>229.2</v>
      </c>
      <c r="E37" s="19">
        <v>33268</v>
      </c>
      <c r="F37" s="27">
        <v>253.2</v>
      </c>
      <c r="G37" s="10">
        <v>8353014</v>
      </c>
      <c r="H37" s="10">
        <v>5018</v>
      </c>
      <c r="I37" s="23">
        <v>60.1</v>
      </c>
      <c r="J37" s="18">
        <v>8220</v>
      </c>
      <c r="K37" s="27">
        <v>98.4</v>
      </c>
      <c r="L37" s="10">
        <v>4404285</v>
      </c>
      <c r="M37" s="16">
        <v>9172</v>
      </c>
      <c r="N37" s="30">
        <v>208.3</v>
      </c>
      <c r="O37" s="10">
        <v>14245</v>
      </c>
      <c r="P37" s="27">
        <v>323.39999999999998</v>
      </c>
      <c r="Q37" s="15">
        <v>23655</v>
      </c>
      <c r="R37" s="8">
        <v>537.1</v>
      </c>
      <c r="S37" s="10">
        <v>22609</v>
      </c>
      <c r="T37" s="36">
        <v>513.29999999999995</v>
      </c>
      <c r="U37" s="5">
        <v>15634</v>
      </c>
      <c r="V37" s="30">
        <v>51.9</v>
      </c>
      <c r="W37" s="10">
        <v>24904</v>
      </c>
      <c r="X37" s="88">
        <v>74.900000000000006</v>
      </c>
    </row>
    <row r="38" spans="1:25" ht="15" thickBot="1" x14ac:dyDescent="0.4">
      <c r="A38" s="35">
        <v>44510</v>
      </c>
      <c r="B38" s="4">
        <v>13140183</v>
      </c>
      <c r="C38" s="6">
        <v>52242</v>
      </c>
      <c r="D38" s="25">
        <v>397.6</v>
      </c>
      <c r="E38" s="3">
        <v>56666</v>
      </c>
      <c r="F38" s="26">
        <v>431.2</v>
      </c>
      <c r="G38" s="12">
        <v>8427149</v>
      </c>
      <c r="H38" s="10">
        <v>8228</v>
      </c>
      <c r="I38" s="25">
        <v>97.6</v>
      </c>
      <c r="J38" s="6">
        <v>14773</v>
      </c>
      <c r="K38" s="26">
        <v>175.3</v>
      </c>
      <c r="L38" s="12">
        <v>4349129</v>
      </c>
      <c r="M38" s="6">
        <v>12641</v>
      </c>
      <c r="N38" s="29">
        <v>290.7</v>
      </c>
      <c r="O38" s="12">
        <v>22441</v>
      </c>
      <c r="P38" s="26">
        <v>516</v>
      </c>
      <c r="Q38" s="13">
        <v>41457</v>
      </c>
      <c r="R38" s="7">
        <v>953.2</v>
      </c>
      <c r="S38" s="12">
        <v>37657</v>
      </c>
      <c r="T38" s="37">
        <v>865.9</v>
      </c>
      <c r="U38" s="5">
        <v>23426</v>
      </c>
      <c r="V38" s="30">
        <v>44.8</v>
      </c>
      <c r="W38" s="12">
        <v>41450</v>
      </c>
      <c r="X38" s="88">
        <v>73.2</v>
      </c>
    </row>
    <row r="39" spans="1:25" ht="15" thickBot="1" x14ac:dyDescent="0.4">
      <c r="A39" s="35">
        <v>44517</v>
      </c>
      <c r="B39" s="4">
        <v>13140183</v>
      </c>
      <c r="C39" s="6">
        <v>74931</v>
      </c>
      <c r="D39" s="24">
        <v>570.20000000000005</v>
      </c>
      <c r="E39" s="3">
        <v>81440</v>
      </c>
      <c r="F39" s="26">
        <v>619.79999999999995</v>
      </c>
      <c r="G39" s="12">
        <v>8493656</v>
      </c>
      <c r="H39" s="10">
        <v>9320</v>
      </c>
      <c r="I39" s="28">
        <v>109.7</v>
      </c>
      <c r="J39" s="6">
        <v>19922</v>
      </c>
      <c r="K39" s="26">
        <v>234.6</v>
      </c>
      <c r="L39" s="12">
        <v>4270100</v>
      </c>
      <c r="M39" s="6">
        <v>14254</v>
      </c>
      <c r="N39" s="29">
        <v>333.8</v>
      </c>
      <c r="O39" s="12">
        <v>28493</v>
      </c>
      <c r="P39" s="26">
        <v>667.3</v>
      </c>
      <c r="Q39" s="13">
        <v>62722</v>
      </c>
      <c r="R39" s="1">
        <v>1468.9</v>
      </c>
      <c r="S39" s="12">
        <v>55743</v>
      </c>
      <c r="T39" s="37">
        <v>1305.4000000000001</v>
      </c>
      <c r="U39" s="5">
        <v>26463</v>
      </c>
      <c r="V39" s="32">
        <v>35.299999999999997</v>
      </c>
      <c r="W39" s="12">
        <v>54190</v>
      </c>
      <c r="X39" s="88">
        <v>66.5</v>
      </c>
    </row>
    <row r="40" spans="1:25" ht="15" thickBot="1" x14ac:dyDescent="0.4">
      <c r="A40" s="35">
        <v>44524</v>
      </c>
      <c r="B40" s="4">
        <v>13140183</v>
      </c>
      <c r="C40" s="6">
        <v>85121</v>
      </c>
      <c r="D40" s="25">
        <v>647.79999999999995</v>
      </c>
      <c r="E40" s="3">
        <v>90095</v>
      </c>
      <c r="F40" s="26">
        <v>685.6</v>
      </c>
      <c r="G40" s="12">
        <v>8551981</v>
      </c>
      <c r="H40" s="10">
        <v>9641</v>
      </c>
      <c r="I40" s="28">
        <v>112.7</v>
      </c>
      <c r="J40" s="6">
        <v>21218</v>
      </c>
      <c r="K40" s="26">
        <v>248.1</v>
      </c>
      <c r="L40" s="12">
        <v>4178889</v>
      </c>
      <c r="M40" s="6">
        <v>14652</v>
      </c>
      <c r="N40" s="28">
        <v>350.6</v>
      </c>
      <c r="O40" s="6">
        <v>29134</v>
      </c>
      <c r="P40" s="26">
        <v>697.2</v>
      </c>
      <c r="Q40" s="13">
        <v>72141</v>
      </c>
      <c r="R40" s="1">
        <v>1726.3</v>
      </c>
      <c r="S40" s="6">
        <v>61849</v>
      </c>
      <c r="T40" s="37">
        <v>1480</v>
      </c>
      <c r="U40" s="5">
        <v>27632</v>
      </c>
      <c r="V40" s="32">
        <v>32.5</v>
      </c>
      <c r="W40" s="12">
        <v>57380</v>
      </c>
      <c r="X40" s="88">
        <v>63.7</v>
      </c>
    </row>
    <row r="41" spans="1:25" ht="15" thickBot="1" x14ac:dyDescent="0.4">
      <c r="A41" s="102">
        <v>44531</v>
      </c>
      <c r="B41" s="103">
        <v>13140183</v>
      </c>
      <c r="C41" s="104">
        <v>77835</v>
      </c>
      <c r="D41" s="105">
        <v>592.29999999999995</v>
      </c>
      <c r="E41" s="106">
        <v>81249</v>
      </c>
      <c r="F41" s="107">
        <v>618.29999999999995</v>
      </c>
      <c r="G41" s="108">
        <v>8622544</v>
      </c>
      <c r="H41" s="109">
        <v>8890</v>
      </c>
      <c r="I41" s="105">
        <v>103.1</v>
      </c>
      <c r="J41" s="104">
        <v>18821</v>
      </c>
      <c r="K41" s="107">
        <v>218.3</v>
      </c>
      <c r="L41" s="110">
        <v>4066077</v>
      </c>
      <c r="M41" s="109">
        <v>13645</v>
      </c>
      <c r="N41" s="105">
        <v>335.6</v>
      </c>
      <c r="O41" s="111">
        <v>27628</v>
      </c>
      <c r="P41" s="107">
        <v>679.48</v>
      </c>
      <c r="Q41" s="112">
        <v>65722</v>
      </c>
      <c r="R41" s="113">
        <v>1616.3</v>
      </c>
      <c r="S41" s="108">
        <v>55766</v>
      </c>
      <c r="T41" s="114">
        <v>1371.49</v>
      </c>
      <c r="U41" s="115">
        <v>25758</v>
      </c>
      <c r="V41" s="116">
        <v>33.1</v>
      </c>
      <c r="W41" s="108">
        <v>53111</v>
      </c>
      <c r="X41" s="117">
        <v>65.400000000000006</v>
      </c>
    </row>
    <row r="42" spans="1:25" x14ac:dyDescent="0.35">
      <c r="A42" s="139"/>
      <c r="H42" s="33"/>
      <c r="I42" s="33"/>
      <c r="M42" s="33"/>
      <c r="O42" s="33"/>
      <c r="S42" s="33"/>
      <c r="V42" s="33"/>
      <c r="W42" s="33"/>
      <c r="X42" s="33"/>
      <c r="Y42" s="33"/>
    </row>
    <row r="43" spans="1:25" x14ac:dyDescent="0.35">
      <c r="M43" s="34"/>
    </row>
    <row r="44" spans="1:25" s="2" customFormat="1" x14ac:dyDescent="0.35">
      <c r="A44" s="21" t="s">
        <v>6</v>
      </c>
    </row>
    <row r="45" spans="1:25" s="2" customFormat="1" x14ac:dyDescent="0.35">
      <c r="A45" s="22" t="s">
        <v>39</v>
      </c>
      <c r="Y45" s="20"/>
    </row>
    <row r="46" spans="1:25" s="2" customFormat="1" x14ac:dyDescent="0.35">
      <c r="A46" s="21" t="s">
        <v>40</v>
      </c>
    </row>
    <row r="47" spans="1:25" s="2" customFormat="1" ht="47.25" customHeight="1" x14ac:dyDescent="0.35">
      <c r="A47" s="119" t="s">
        <v>41</v>
      </c>
      <c r="B47" s="119"/>
      <c r="C47" s="119"/>
      <c r="D47" s="119"/>
      <c r="E47" s="119"/>
      <c r="F47" s="119"/>
      <c r="G47" s="119"/>
      <c r="H47" s="119"/>
      <c r="I47" s="119"/>
      <c r="J47" s="119"/>
      <c r="K47" s="119"/>
      <c r="L47" s="119"/>
      <c r="M47" s="119"/>
      <c r="N47" s="119"/>
      <c r="O47" s="119"/>
      <c r="P47" s="119"/>
      <c r="Q47" s="119"/>
      <c r="R47" s="119"/>
      <c r="S47" s="119"/>
      <c r="T47" s="119"/>
      <c r="U47" s="119"/>
      <c r="V47" s="119"/>
      <c r="W47" s="119"/>
      <c r="X47" s="119"/>
      <c r="Y47" s="119"/>
    </row>
    <row r="48" spans="1:25" s="2" customFormat="1" x14ac:dyDescent="0.35">
      <c r="A48" s="21" t="s">
        <v>42</v>
      </c>
    </row>
    <row r="49" spans="1:25" s="2" customFormat="1" x14ac:dyDescent="0.35">
      <c r="A49" s="22" t="s">
        <v>43</v>
      </c>
    </row>
    <row r="50" spans="1:25" s="2" customFormat="1" x14ac:dyDescent="0.35">
      <c r="A50" s="21"/>
    </row>
    <row r="51" spans="1:25" s="2" customFormat="1" x14ac:dyDescent="0.35">
      <c r="A51" s="21" t="s">
        <v>7</v>
      </c>
    </row>
    <row r="52" spans="1:25" s="2" customFormat="1" ht="33.75" customHeight="1" x14ac:dyDescent="0.35">
      <c r="A52" s="120" t="s">
        <v>44</v>
      </c>
      <c r="B52" s="120"/>
      <c r="C52" s="120"/>
      <c r="D52" s="120"/>
      <c r="E52" s="120"/>
      <c r="F52" s="120"/>
      <c r="G52" s="120"/>
      <c r="H52" s="120"/>
      <c r="I52" s="120"/>
      <c r="J52" s="120"/>
      <c r="K52" s="120"/>
      <c r="L52" s="120"/>
      <c r="M52" s="120"/>
      <c r="N52" s="120"/>
      <c r="O52" s="120"/>
      <c r="P52" s="120"/>
      <c r="Q52" s="120"/>
      <c r="R52" s="120"/>
      <c r="S52" s="120"/>
      <c r="T52" s="120"/>
      <c r="U52" s="120"/>
      <c r="V52" s="120"/>
      <c r="W52" s="120"/>
      <c r="X52" s="120"/>
      <c r="Y52" s="120"/>
    </row>
    <row r="53" spans="1:25" s="2" customFormat="1" x14ac:dyDescent="0.35">
      <c r="A53" s="21"/>
    </row>
    <row r="54" spans="1:25" s="2" customFormat="1" x14ac:dyDescent="0.35">
      <c r="A54" s="22" t="s">
        <v>45</v>
      </c>
    </row>
    <row r="55" spans="1:25" x14ac:dyDescent="0.35">
      <c r="Q55" s="77"/>
    </row>
    <row r="56" spans="1:25" x14ac:dyDescent="0.35">
      <c r="Q56" s="77"/>
    </row>
    <row r="57" spans="1:25" x14ac:dyDescent="0.35">
      <c r="Q57" s="77"/>
    </row>
    <row r="58" spans="1:25" x14ac:dyDescent="0.35">
      <c r="Q58" s="77"/>
    </row>
    <row r="59" spans="1:25" x14ac:dyDescent="0.35">
      <c r="Q59" s="77"/>
    </row>
    <row r="60" spans="1:25" x14ac:dyDescent="0.35">
      <c r="Q60" s="77"/>
    </row>
    <row r="61" spans="1:25" x14ac:dyDescent="0.35">
      <c r="Q61" s="77"/>
    </row>
    <row r="62" spans="1:25" x14ac:dyDescent="0.35">
      <c r="Q62" s="77"/>
    </row>
    <row r="63" spans="1:25" x14ac:dyDescent="0.35">
      <c r="Q63" s="77"/>
    </row>
    <row r="64" spans="1:25" x14ac:dyDescent="0.35">
      <c r="Q64" s="77"/>
    </row>
    <row r="65" spans="17:17" x14ac:dyDescent="0.35">
      <c r="Q65" s="77"/>
    </row>
    <row r="66" spans="17:17" x14ac:dyDescent="0.35">
      <c r="Q66" s="77"/>
    </row>
    <row r="67" spans="17:17" x14ac:dyDescent="0.35">
      <c r="Q67" s="77"/>
    </row>
    <row r="68" spans="17:17" x14ac:dyDescent="0.35">
      <c r="Q68" s="77"/>
    </row>
    <row r="69" spans="17:17" x14ac:dyDescent="0.35">
      <c r="Q69" s="77"/>
    </row>
    <row r="70" spans="17:17" x14ac:dyDescent="0.35">
      <c r="Q70" s="77"/>
    </row>
    <row r="71" spans="17:17" x14ac:dyDescent="0.35">
      <c r="Q71" s="77"/>
    </row>
    <row r="72" spans="17:17" x14ac:dyDescent="0.35">
      <c r="Q72" s="77"/>
    </row>
    <row r="73" spans="17:17" x14ac:dyDescent="0.35">
      <c r="Q73" s="77"/>
    </row>
    <row r="74" spans="17:17" x14ac:dyDescent="0.35">
      <c r="Q74" s="77"/>
    </row>
    <row r="75" spans="17:17" x14ac:dyDescent="0.35">
      <c r="Q75" s="77"/>
    </row>
    <row r="76" spans="17:17" x14ac:dyDescent="0.35">
      <c r="Q76" s="77"/>
    </row>
    <row r="77" spans="17:17" x14ac:dyDescent="0.35">
      <c r="Q77" s="77"/>
    </row>
    <row r="78" spans="17:17" x14ac:dyDescent="0.35">
      <c r="Q78" s="77"/>
    </row>
    <row r="79" spans="17:17" x14ac:dyDescent="0.35">
      <c r="Q79" s="77"/>
    </row>
    <row r="80" spans="17:17" x14ac:dyDescent="0.35">
      <c r="Q80" s="77"/>
    </row>
    <row r="81" spans="17:17" x14ac:dyDescent="0.35">
      <c r="Q81" s="77"/>
    </row>
    <row r="82" spans="17:17" x14ac:dyDescent="0.35">
      <c r="Q82" s="77"/>
    </row>
    <row r="83" spans="17:17" x14ac:dyDescent="0.35">
      <c r="Q83" s="77"/>
    </row>
    <row r="84" spans="17:17" x14ac:dyDescent="0.35">
      <c r="Q84" s="77"/>
    </row>
    <row r="85" spans="17:17" x14ac:dyDescent="0.35">
      <c r="Q85" s="77"/>
    </row>
    <row r="86" spans="17:17" x14ac:dyDescent="0.35">
      <c r="Q86" s="77"/>
    </row>
    <row r="87" spans="17:17" x14ac:dyDescent="0.35">
      <c r="Q87" s="77"/>
    </row>
    <row r="88" spans="17:17" x14ac:dyDescent="0.35">
      <c r="Q88" s="77"/>
    </row>
    <row r="89" spans="17:17" x14ac:dyDescent="0.35">
      <c r="Q89" s="77"/>
    </row>
    <row r="90" spans="17:17" x14ac:dyDescent="0.35">
      <c r="Q90" s="77"/>
    </row>
    <row r="91" spans="17:17" x14ac:dyDescent="0.35">
      <c r="Q91" s="77"/>
    </row>
    <row r="92" spans="17:17" x14ac:dyDescent="0.35">
      <c r="Q92" s="77"/>
    </row>
    <row r="93" spans="17:17" x14ac:dyDescent="0.35">
      <c r="Q93" s="77"/>
    </row>
    <row r="94" spans="17:17" x14ac:dyDescent="0.35">
      <c r="Q94" s="77"/>
    </row>
    <row r="95" spans="17:17" x14ac:dyDescent="0.35">
      <c r="Q95" s="77"/>
    </row>
    <row r="96" spans="17:17" x14ac:dyDescent="0.35">
      <c r="Q96" s="77"/>
    </row>
    <row r="97" spans="17:17" x14ac:dyDescent="0.35">
      <c r="Q97" s="77"/>
    </row>
    <row r="98" spans="17:17" x14ac:dyDescent="0.35">
      <c r="Q98" s="77"/>
    </row>
    <row r="99" spans="17:17" x14ac:dyDescent="0.35">
      <c r="Q99" s="77"/>
    </row>
    <row r="100" spans="17:17" x14ac:dyDescent="0.35">
      <c r="Q100" s="77"/>
    </row>
    <row r="101" spans="17:17" x14ac:dyDescent="0.35">
      <c r="Q101" s="77"/>
    </row>
    <row r="102" spans="17:17" x14ac:dyDescent="0.35">
      <c r="Q102" s="77"/>
    </row>
    <row r="103" spans="17:17" x14ac:dyDescent="0.35">
      <c r="Q103" s="77"/>
    </row>
    <row r="104" spans="17:17" x14ac:dyDescent="0.35">
      <c r="Q104" s="77"/>
    </row>
    <row r="105" spans="17:17" x14ac:dyDescent="0.35">
      <c r="Q105" s="77"/>
    </row>
    <row r="106" spans="17:17" x14ac:dyDescent="0.35">
      <c r="Q106" s="77"/>
    </row>
    <row r="107" spans="17:17" x14ac:dyDescent="0.35">
      <c r="Q107" s="77"/>
    </row>
    <row r="108" spans="17:17" x14ac:dyDescent="0.35">
      <c r="Q108" s="77"/>
    </row>
    <row r="109" spans="17:17" x14ac:dyDescent="0.35">
      <c r="Q109" s="77"/>
    </row>
    <row r="110" spans="17:17" x14ac:dyDescent="0.35">
      <c r="Q110" s="77"/>
    </row>
    <row r="111" spans="17:17" x14ac:dyDescent="0.35">
      <c r="Q111" s="77"/>
    </row>
    <row r="112" spans="17:17" x14ac:dyDescent="0.35">
      <c r="Q112" s="77"/>
    </row>
    <row r="113" spans="17:17" x14ac:dyDescent="0.35">
      <c r="Q113" s="77"/>
    </row>
    <row r="114" spans="17:17" x14ac:dyDescent="0.35">
      <c r="Q114" s="77"/>
    </row>
    <row r="115" spans="17:17" x14ac:dyDescent="0.35">
      <c r="Q115" s="77"/>
    </row>
    <row r="116" spans="17:17" x14ac:dyDescent="0.35">
      <c r="Q116" s="77"/>
    </row>
    <row r="117" spans="17:17" x14ac:dyDescent="0.35">
      <c r="Q117" s="77"/>
    </row>
    <row r="118" spans="17:17" x14ac:dyDescent="0.35">
      <c r="Q118" s="77"/>
    </row>
    <row r="119" spans="17:17" x14ac:dyDescent="0.35">
      <c r="Q119" s="77"/>
    </row>
    <row r="120" spans="17:17" x14ac:dyDescent="0.35">
      <c r="Q120" s="77"/>
    </row>
    <row r="121" spans="17:17" x14ac:dyDescent="0.35">
      <c r="Q121" s="77"/>
    </row>
    <row r="122" spans="17:17" x14ac:dyDescent="0.35">
      <c r="Q122" s="77"/>
    </row>
    <row r="123" spans="17:17" x14ac:dyDescent="0.35">
      <c r="Q123" s="77"/>
    </row>
    <row r="124" spans="17:17" x14ac:dyDescent="0.35">
      <c r="Q124" s="77"/>
    </row>
    <row r="125" spans="17:17" x14ac:dyDescent="0.35">
      <c r="Q125" s="77"/>
    </row>
    <row r="126" spans="17:17" x14ac:dyDescent="0.35">
      <c r="Q126" s="77"/>
    </row>
    <row r="127" spans="17:17" x14ac:dyDescent="0.35">
      <c r="Q127" s="77"/>
    </row>
    <row r="128" spans="17:17" x14ac:dyDescent="0.35">
      <c r="Q128" s="77"/>
    </row>
    <row r="129" spans="17:17" x14ac:dyDescent="0.35">
      <c r="Q129" s="77"/>
    </row>
    <row r="130" spans="17:17" x14ac:dyDescent="0.35">
      <c r="Q130" s="77"/>
    </row>
    <row r="131" spans="17:17" x14ac:dyDescent="0.35">
      <c r="Q131" s="77"/>
    </row>
    <row r="132" spans="17:17" x14ac:dyDescent="0.35">
      <c r="Q132" s="77"/>
    </row>
    <row r="133" spans="17:17" x14ac:dyDescent="0.35">
      <c r="Q133" s="77"/>
    </row>
    <row r="134" spans="17:17" x14ac:dyDescent="0.35">
      <c r="Q134" s="77"/>
    </row>
    <row r="135" spans="17:17" x14ac:dyDescent="0.35">
      <c r="Q135" s="77"/>
    </row>
    <row r="136" spans="17:17" x14ac:dyDescent="0.35">
      <c r="Q136" s="77"/>
    </row>
  </sheetData>
  <mergeCells count="94">
    <mergeCell ref="U17:V17"/>
    <mergeCell ref="X17:AA17"/>
    <mergeCell ref="AB17:AC17"/>
    <mergeCell ref="AE17:AF17"/>
    <mergeCell ref="H16:J16"/>
    <mergeCell ref="B17:D17"/>
    <mergeCell ref="H17:J17"/>
    <mergeCell ref="L17:N17"/>
    <mergeCell ref="R17:S17"/>
    <mergeCell ref="X13:AA13"/>
    <mergeCell ref="X14:AA14"/>
    <mergeCell ref="X15:AA15"/>
    <mergeCell ref="H13:J13"/>
    <mergeCell ref="H14:J14"/>
    <mergeCell ref="H15:J15"/>
    <mergeCell ref="X16:AA16"/>
    <mergeCell ref="L16:N16"/>
    <mergeCell ref="U13:V13"/>
    <mergeCell ref="R14:S14"/>
    <mergeCell ref="U14:V14"/>
    <mergeCell ref="B16:D16"/>
    <mergeCell ref="H11:J11"/>
    <mergeCell ref="H12:J12"/>
    <mergeCell ref="H3:J3"/>
    <mergeCell ref="H4:J4"/>
    <mergeCell ref="H5:J5"/>
    <mergeCell ref="H6:J6"/>
    <mergeCell ref="H7:J7"/>
    <mergeCell ref="AB15:AC15"/>
    <mergeCell ref="AB16:AC16"/>
    <mergeCell ref="AE15:AF15"/>
    <mergeCell ref="AE16:AF16"/>
    <mergeCell ref="R16:S16"/>
    <mergeCell ref="U16:V16"/>
    <mergeCell ref="R15:S15"/>
    <mergeCell ref="U15:V15"/>
    <mergeCell ref="X3:AA3"/>
    <mergeCell ref="X4:AA4"/>
    <mergeCell ref="X5:AA5"/>
    <mergeCell ref="X6:AA6"/>
    <mergeCell ref="X7:AA7"/>
    <mergeCell ref="U11:V11"/>
    <mergeCell ref="R12:S12"/>
    <mergeCell ref="U12:V12"/>
    <mergeCell ref="X8:AA8"/>
    <mergeCell ref="X9:AA9"/>
    <mergeCell ref="R8:S8"/>
    <mergeCell ref="U8:V8"/>
    <mergeCell ref="R9:S9"/>
    <mergeCell ref="U9:V9"/>
    <mergeCell ref="R10:S10"/>
    <mergeCell ref="U10:V10"/>
    <mergeCell ref="X10:AA10"/>
    <mergeCell ref="X11:AA11"/>
    <mergeCell ref="X12:AA12"/>
    <mergeCell ref="R11:S11"/>
    <mergeCell ref="U7:V7"/>
    <mergeCell ref="R3:W3"/>
    <mergeCell ref="R4:W4"/>
    <mergeCell ref="R5:W5"/>
    <mergeCell ref="R6:W6"/>
    <mergeCell ref="R7:S7"/>
    <mergeCell ref="R13:S13"/>
    <mergeCell ref="L7:N7"/>
    <mergeCell ref="B13:D13"/>
    <mergeCell ref="B14:D14"/>
    <mergeCell ref="B15:D15"/>
    <mergeCell ref="L13:N13"/>
    <mergeCell ref="L14:N14"/>
    <mergeCell ref="L15:N15"/>
    <mergeCell ref="B10:D10"/>
    <mergeCell ref="B11:D11"/>
    <mergeCell ref="B12:D12"/>
    <mergeCell ref="L10:N10"/>
    <mergeCell ref="L11:N11"/>
    <mergeCell ref="H8:J8"/>
    <mergeCell ref="H9:J9"/>
    <mergeCell ref="H10:J10"/>
    <mergeCell ref="B3:D3"/>
    <mergeCell ref="L3:N3"/>
    <mergeCell ref="A47:Y47"/>
    <mergeCell ref="A52:Y52"/>
    <mergeCell ref="B4:D4"/>
    <mergeCell ref="B5:D5"/>
    <mergeCell ref="B6:D6"/>
    <mergeCell ref="L4:N4"/>
    <mergeCell ref="L5:N5"/>
    <mergeCell ref="L6:N6"/>
    <mergeCell ref="L12:N12"/>
    <mergeCell ref="B7:D7"/>
    <mergeCell ref="B8:D8"/>
    <mergeCell ref="B9:D9"/>
    <mergeCell ref="L8:N8"/>
    <mergeCell ref="L9:N9"/>
  </mergeCells>
  <pageMargins left="0.7" right="0.7" top="0.78740157499999996" bottom="0.78740157499999996" header="0.3" footer="0.3"/>
  <pageSetup paperSize="8" scale="59" fitToHeight="0" orientation="landscape"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1</vt:i4>
      </vt:variant>
    </vt:vector>
  </HeadingPairs>
  <TitlesOfParts>
    <vt:vector size="1" baseType="lpstr">
      <vt:lpstr>Tabelle1</vt:lpstr>
    </vt:vector>
  </TitlesOfParts>
  <Company>Benutzerservice der Behörden im GB UV</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Saller, Franziska (LGL)</dc:creator>
  <cp:lastModifiedBy>Szumilas Aleksander</cp:lastModifiedBy>
  <cp:lastPrinted>2021-12-28T07:36:31Z</cp:lastPrinted>
  <dcterms:created xsi:type="dcterms:W3CDTF">2021-12-13T11:42:13Z</dcterms:created>
  <dcterms:modified xsi:type="dcterms:W3CDTF">2022-01-07T06:23:13Z</dcterms:modified>
</cp:coreProperties>
</file>