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C:\Users\geiger_c\temporäre_Daten\"/>
    </mc:Choice>
  </mc:AlternateContent>
  <bookViews>
    <workbookView xWindow="0" yWindow="105" windowWidth="9390" windowHeight="3150" tabRatio="671" firstSheet="1" activeTab="1"/>
  </bookViews>
  <sheets>
    <sheet name="Listen" sheetId="6" state="hidden" r:id="rId1"/>
    <sheet name="Allgemeine Angaben" sheetId="1" r:id="rId2"/>
    <sheet name="MP1" sheetId="3" r:id="rId3"/>
    <sheet name="MP2" sheetId="14" r:id="rId4"/>
    <sheet name="MP3" sheetId="15" r:id="rId5"/>
    <sheet name="MP4" sheetId="16" r:id="rId6"/>
    <sheet name="MP5" sheetId="17" r:id="rId7"/>
    <sheet name="MP6" sheetId="18" r:id="rId8"/>
    <sheet name="MP7" sheetId="5" r:id="rId9"/>
    <sheet name="Terminplan WVU" sheetId="2" r:id="rId10"/>
    <sheet name="Terminplan GA" sheetId="8" r:id="rId11"/>
    <sheet name="Übersicht Parameter" sheetId="13" r:id="rId12"/>
  </sheets>
  <definedNames>
    <definedName name="_xlnm._FilterDatabase" localSheetId="2" hidden="1">'MP1'!$B$5:$J$54</definedName>
    <definedName name="_xlnm._FilterDatabase" localSheetId="3" hidden="1">'MP2'!$B$5:$J$5</definedName>
    <definedName name="_xlnm._FilterDatabase" localSheetId="4" hidden="1">'MP3'!$B$5:$J$5</definedName>
    <definedName name="_xlnm._FilterDatabase" localSheetId="5" hidden="1">'MP4'!$B$5:$J$5</definedName>
    <definedName name="_xlnm._FilterDatabase" localSheetId="6" hidden="1">'MP5'!$B$5:$J$5</definedName>
    <definedName name="_xlnm._FilterDatabase" localSheetId="7" hidden="1">'MP6'!$B$5:$J$5</definedName>
    <definedName name="_xlnm._FilterDatabase" localSheetId="8" hidden="1">'MP7'!$B$5:$J$5</definedName>
    <definedName name="_xlnm._FilterDatabase" localSheetId="11" hidden="1">'Übersicht Parameter'!$A$4:$J$54</definedName>
    <definedName name="AA_vollständig">'Allgemeine Angaben'!$B$23</definedName>
    <definedName name="Abfüllung">'Allgemeine Angaben'!$B$12</definedName>
    <definedName name="Beginn">'Allgemeine Angaben'!$B$1</definedName>
    <definedName name="Chemie">Listen!$A$9:$A$11</definedName>
    <definedName name="Chemie2">Listen!$A$9:$B$11</definedName>
    <definedName name="Chlorung">'Allgemeine Angaben'!$B$11</definedName>
    <definedName name="Code">Listen!$D$6:$D$9</definedName>
    <definedName name="_xlnm.Print_Area" localSheetId="1">'Allgemeine Angaben'!$A$1:$B$32</definedName>
    <definedName name="_xlnm.Print_Area" localSheetId="2">'MP1'!$A$1:$K$70</definedName>
    <definedName name="_xlnm.Print_Area" localSheetId="3">'MP2'!$A$1:$K$70</definedName>
    <definedName name="_xlnm.Print_Area" localSheetId="4">'MP3'!$A$1:$K$70</definedName>
    <definedName name="_xlnm.Print_Area" localSheetId="5">'MP4'!$A$1:$K$70</definedName>
    <definedName name="_xlnm.Print_Area" localSheetId="6">'MP5'!$A$1:$K$70</definedName>
    <definedName name="_xlnm.Print_Area" localSheetId="7">'MP6'!$A$1:$K$70</definedName>
    <definedName name="_xlnm.Print_Area" localSheetId="8">'MP7'!$A$1:$K$205</definedName>
    <definedName name="_xlnm.Print_Area" localSheetId="10">'Terminplan GA'!$A$1:$W$56</definedName>
    <definedName name="_xlnm.Print_Area" localSheetId="9">'Terminplan WVU'!$A$1:$X$1506</definedName>
    <definedName name="_xlnm.Print_Area" localSheetId="11">'Übersicht Parameter'!$A$1:$J$54</definedName>
    <definedName name="_xlnm.Print_Titles" localSheetId="2">'MP1'!$5:$5</definedName>
    <definedName name="_xlnm.Print_Titles" localSheetId="3">'MP2'!$5:$5</definedName>
    <definedName name="_xlnm.Print_Titles" localSheetId="4">'MP3'!$5:$5</definedName>
    <definedName name="_xlnm.Print_Titles" localSheetId="5">'MP4'!$5:$5</definedName>
    <definedName name="_xlnm.Print_Titles" localSheetId="6">'MP5'!$5:$5</definedName>
    <definedName name="_xlnm.Print_Titles" localSheetId="7">'MP6'!$5:$5</definedName>
    <definedName name="_xlnm.Print_Titles" localSheetId="8">'MP7'!$5:$5</definedName>
    <definedName name="_xlnm.Print_Titles" localSheetId="10">'Terminplan GA'!$A:$A,'Terminplan GA'!$4:$6</definedName>
    <definedName name="_xlnm.Print_Titles" localSheetId="9">'Terminplan WVU'!$A:$A,'Terminplan WVU'!$4:$6</definedName>
    <definedName name="_xlnm.Print_Titles" localSheetId="11">'Übersicht Parameter'!$4:$4</definedName>
    <definedName name="Ende">'Allgemeine Angaben'!$B$3</definedName>
    <definedName name="Flockung">Listen!$N$6:$N$9</definedName>
    <definedName name="Flockung2">'Allgemeine Angaben'!$B$9</definedName>
    <definedName name="Gruppe">Listen!$T$6:$T$7</definedName>
    <definedName name="Gruppe_A">'Allgemeine Angaben'!$B$19</definedName>
    <definedName name="Gruppe_B">'Allgemeine Angaben'!$B$21</definedName>
    <definedName name="ja_nein">Listen!$A$20:$A$21</definedName>
    <definedName name="Mikrobio">Listen!$A$6:$A$7</definedName>
    <definedName name="Mikrobio2">Listen!$A$6:$B$7</definedName>
    <definedName name="Monomere">Listen!$P$6:$P$7</definedName>
    <definedName name="Monomere2">'Allgemeine Angaben'!$A$13:$B$15</definedName>
    <definedName name="MP" localSheetId="2">'MP1'!$B$6:$F$205</definedName>
    <definedName name="MP" localSheetId="3">'MP2'!$B$6:$F$205</definedName>
    <definedName name="MP" localSheetId="4">'MP3'!$B$6:$F$205</definedName>
    <definedName name="MP" localSheetId="5">'MP4'!$B$6:$F$205</definedName>
    <definedName name="MP" localSheetId="6">'MP5'!$B$6:$F$205</definedName>
    <definedName name="MP" localSheetId="7">'MP6'!$B$6:$F$205</definedName>
    <definedName name="MP" localSheetId="8">'MP7'!$B$6:$J$205</definedName>
    <definedName name="MPGA">'Terminplan GA'!$C$7:$C$56</definedName>
    <definedName name="MPWV">'Terminplan WVU'!$C$7:$C$1506</definedName>
    <definedName name="Oberflächenwasser">'Allgemeine Angaben'!$B$10</definedName>
    <definedName name="pH_WW">'Allgemeine Angaben'!$B$16</definedName>
    <definedName name="Planprobe">Listen!$A$16:$A$18</definedName>
    <definedName name="Planprobe2">Listen!$A$16:$B$18</definedName>
    <definedName name="PNSGA">'Terminplan GA'!$G$7:$G$56</definedName>
    <definedName name="PNSWV">'Terminplan WVU'!$G$7:$G$1506</definedName>
    <definedName name="Q">'Allgemeine Angaben'!$B$17</definedName>
    <definedName name="RAP">'Allgemeine Angaben'!$B$22</definedName>
    <definedName name="SMPGA">'Terminplan GA'!$S$7:$S$56</definedName>
    <definedName name="SMPWV">'Terminplan WVU'!$S$7:$S$1506</definedName>
    <definedName name="uebernahme_PNP">'Terminplan WVU'!$W$7:$W$1506</definedName>
    <definedName name="Untersuchung">Listen!$G$6:$G$8</definedName>
    <definedName name="Wasserabgabemenge">Listen!$I$6:$I$8</definedName>
    <definedName name="WVG">Listen!$K$6:$K$9</definedName>
    <definedName name="WVG_2">'Allgemeine Angaben'!$B$6</definedName>
  </definedNames>
  <calcPr calcId="162913"/>
</workbook>
</file>

<file path=xl/calcChain.xml><?xml version="1.0" encoding="utf-8"?>
<calcChain xmlns="http://schemas.openxmlformats.org/spreadsheetml/2006/main">
  <c r="A205" i="3" l="1"/>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5" i="16"/>
  <c r="A56" i="16"/>
  <c r="A57" i="16"/>
  <c r="A58" i="16"/>
  <c r="A59" i="16"/>
  <c r="A60" i="16"/>
  <c r="A61" i="16"/>
  <c r="A62" i="16"/>
  <c r="A63" i="16"/>
  <c r="A64" i="16"/>
  <c r="A65" i="16"/>
  <c r="A66" i="16"/>
  <c r="A67" i="16"/>
  <c r="A68" i="16"/>
  <c r="A69" i="16"/>
  <c r="A70"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205" i="17"/>
  <c r="A204" i="17"/>
  <c r="A203" i="17"/>
  <c r="A202" i="17"/>
  <c r="A201" i="17"/>
  <c r="A200" i="17"/>
  <c r="A199" i="17"/>
  <c r="A198" i="17"/>
  <c r="A197" i="17"/>
  <c r="A196" i="17"/>
  <c r="A195" i="17"/>
  <c r="A194" i="17"/>
  <c r="A193" i="17"/>
  <c r="A192" i="17"/>
  <c r="A191" i="17"/>
  <c r="A190" i="17"/>
  <c r="A189"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205" i="18" l="1"/>
  <c r="A204" i="18"/>
  <c r="A203" i="18"/>
  <c r="A202" i="18"/>
  <c r="A201" i="18"/>
  <c r="A200" i="18"/>
  <c r="A199" i="18"/>
  <c r="A198" i="18"/>
  <c r="A197" i="18"/>
  <c r="A196" i="18"/>
  <c r="A195" i="18"/>
  <c r="A194" i="18"/>
  <c r="A193" i="18"/>
  <c r="A192" i="18"/>
  <c r="A191" i="18"/>
  <c r="A190" i="18"/>
  <c r="A189" i="18"/>
  <c r="A188" i="18"/>
  <c r="A187" i="18"/>
  <c r="A186" i="18"/>
  <c r="A185" i="18"/>
  <c r="A184" i="18"/>
  <c r="A183" i="18"/>
  <c r="A182" i="18"/>
  <c r="A181" i="18"/>
  <c r="A180" i="18"/>
  <c r="A179" i="18"/>
  <c r="A178" i="18"/>
  <c r="A177" i="18"/>
  <c r="A176" i="18"/>
  <c r="A175" i="18"/>
  <c r="A174" i="18"/>
  <c r="A173" i="18"/>
  <c r="A172" i="18"/>
  <c r="A171" i="18"/>
  <c r="A170" i="18"/>
  <c r="A169" i="18"/>
  <c r="A168" i="18"/>
  <c r="A167" i="18"/>
  <c r="A166" i="18"/>
  <c r="A165" i="18"/>
  <c r="A164" i="18"/>
  <c r="A163" i="18"/>
  <c r="A162" i="18"/>
  <c r="A161" i="18"/>
  <c r="A160" i="18"/>
  <c r="A159" i="18"/>
  <c r="A158" i="18"/>
  <c r="A157" i="18"/>
  <c r="A156" i="18"/>
  <c r="A155" i="18"/>
  <c r="A154" i="18"/>
  <c r="A153" i="18"/>
  <c r="A152" i="18"/>
  <c r="A151" i="18"/>
  <c r="A150" i="18"/>
  <c r="A149" i="18"/>
  <c r="A148" i="18"/>
  <c r="A147" i="18"/>
  <c r="A146" i="18"/>
  <c r="A145" i="18"/>
  <c r="A144" i="18"/>
  <c r="A143" i="18"/>
  <c r="A142" i="18"/>
  <c r="A141" i="18"/>
  <c r="A140" i="18"/>
  <c r="A139" i="18"/>
  <c r="A138" i="18"/>
  <c r="A137" i="18"/>
  <c r="A136" i="18"/>
  <c r="A135" i="18"/>
  <c r="A134" i="18"/>
  <c r="A133" i="18"/>
  <c r="A132" i="18"/>
  <c r="A131" i="18"/>
  <c r="A130" i="18"/>
  <c r="A129" i="18"/>
  <c r="A128" i="18"/>
  <c r="A127" i="18"/>
  <c r="A126" i="18"/>
  <c r="A125" i="18"/>
  <c r="A124" i="18"/>
  <c r="A123" i="18"/>
  <c r="A122" i="18"/>
  <c r="A121" i="18"/>
  <c r="A120" i="18"/>
  <c r="A119" i="18"/>
  <c r="A118" i="18"/>
  <c r="A117" i="18"/>
  <c r="A116" i="18"/>
  <c r="A115" i="18"/>
  <c r="A114" i="18"/>
  <c r="A113" i="18"/>
  <c r="A112" i="18"/>
  <c r="A111"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D6" i="18"/>
  <c r="D7" i="18"/>
  <c r="D8" i="18"/>
  <c r="D9" i="18"/>
  <c r="D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41" i="18"/>
  <c r="D42" i="18"/>
  <c r="D44" i="18"/>
  <c r="D45" i="18"/>
  <c r="D46" i="18"/>
  <c r="D47" i="18"/>
  <c r="D48" i="18"/>
  <c r="D49" i="18"/>
  <c r="D50" i="18"/>
  <c r="D51" i="18"/>
  <c r="D52" i="18"/>
  <c r="D53" i="18"/>
  <c r="D54" i="18"/>
  <c r="A205" i="5" l="1"/>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B23" i="1" l="1"/>
  <c r="J1" i="13" l="1"/>
  <c r="D42" i="3" l="1"/>
  <c r="D42" i="17"/>
  <c r="D42" i="16"/>
  <c r="D42" i="15"/>
  <c r="D42" i="14"/>
  <c r="D54" i="14" l="1"/>
  <c r="D53" i="14"/>
  <c r="D52" i="14"/>
  <c r="D51" i="14"/>
  <c r="D50" i="14"/>
  <c r="D49" i="14"/>
  <c r="D48" i="14"/>
  <c r="D47" i="14"/>
  <c r="D46" i="14"/>
  <c r="D45" i="14"/>
  <c r="D44" i="14"/>
  <c r="D41" i="14"/>
  <c r="D40"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D14" i="14"/>
  <c r="D13" i="14"/>
  <c r="D12" i="14"/>
  <c r="D11" i="14"/>
  <c r="D10" i="14"/>
  <c r="D9" i="14"/>
  <c r="D8" i="14"/>
  <c r="D7" i="14"/>
  <c r="D54" i="15"/>
  <c r="D53" i="15"/>
  <c r="D52" i="15"/>
  <c r="D51" i="15"/>
  <c r="D50" i="15"/>
  <c r="D49" i="15"/>
  <c r="D48" i="15"/>
  <c r="D47" i="15"/>
  <c r="D46" i="15"/>
  <c r="D45" i="15"/>
  <c r="D44" i="15"/>
  <c r="D41" i="15"/>
  <c r="D40" i="15"/>
  <c r="D39" i="15"/>
  <c r="D38" i="15"/>
  <c r="D37" i="15"/>
  <c r="D36" i="15"/>
  <c r="D35" i="15"/>
  <c r="D34" i="15"/>
  <c r="D33" i="15"/>
  <c r="D32" i="15"/>
  <c r="D31" i="15"/>
  <c r="D30" i="15"/>
  <c r="D29" i="15"/>
  <c r="D28" i="15"/>
  <c r="D27" i="15"/>
  <c r="D26" i="15"/>
  <c r="D25" i="15"/>
  <c r="D24" i="15"/>
  <c r="D23" i="15"/>
  <c r="D22" i="15"/>
  <c r="D21" i="15"/>
  <c r="D20" i="15"/>
  <c r="D19" i="15"/>
  <c r="D18" i="15"/>
  <c r="D17" i="15"/>
  <c r="D16" i="15"/>
  <c r="D15" i="15"/>
  <c r="D14" i="15"/>
  <c r="D13" i="15"/>
  <c r="D12" i="15"/>
  <c r="D11" i="15"/>
  <c r="D10" i="15"/>
  <c r="D9" i="15"/>
  <c r="D8" i="15"/>
  <c r="D7" i="15"/>
  <c r="D54" i="16"/>
  <c r="D53" i="16"/>
  <c r="D52" i="16"/>
  <c r="D51" i="16"/>
  <c r="D50" i="16"/>
  <c r="D49" i="16"/>
  <c r="D48" i="16"/>
  <c r="D47" i="16"/>
  <c r="D46" i="16"/>
  <c r="D45" i="16"/>
  <c r="D44" i="16"/>
  <c r="D41" i="16"/>
  <c r="D40" i="16"/>
  <c r="D39" i="16"/>
  <c r="D38" i="16"/>
  <c r="D37" i="16"/>
  <c r="D36" i="16"/>
  <c r="D35" i="16"/>
  <c r="D34" i="16"/>
  <c r="D33" i="16"/>
  <c r="D32" i="16"/>
  <c r="D31" i="16"/>
  <c r="D30" i="16"/>
  <c r="D29" i="16"/>
  <c r="D28" i="16"/>
  <c r="D27" i="16"/>
  <c r="D26" i="16"/>
  <c r="D25" i="16"/>
  <c r="D24" i="16"/>
  <c r="D23" i="16"/>
  <c r="D22" i="16"/>
  <c r="D21" i="16"/>
  <c r="D20" i="16"/>
  <c r="D19" i="16"/>
  <c r="D18" i="16"/>
  <c r="D17" i="16"/>
  <c r="D16" i="16"/>
  <c r="D15" i="16"/>
  <c r="D14" i="16"/>
  <c r="D13" i="16"/>
  <c r="D12" i="16"/>
  <c r="D11" i="16"/>
  <c r="D10" i="16"/>
  <c r="D9" i="16"/>
  <c r="D8" i="16"/>
  <c r="D7" i="16"/>
  <c r="D54" i="17"/>
  <c r="D53" i="17"/>
  <c r="D52" i="17"/>
  <c r="D51" i="17"/>
  <c r="D50" i="17"/>
  <c r="D49" i="17"/>
  <c r="D48" i="17"/>
  <c r="D47" i="17"/>
  <c r="D46" i="17"/>
  <c r="D45" i="17"/>
  <c r="D44" i="17"/>
  <c r="D41" i="17"/>
  <c r="D40" i="17"/>
  <c r="D39" i="17"/>
  <c r="D38" i="17"/>
  <c r="D37" i="17"/>
  <c r="D36" i="17"/>
  <c r="D35" i="17"/>
  <c r="D34" i="17"/>
  <c r="D33" i="17"/>
  <c r="D32" i="17"/>
  <c r="D31" i="17"/>
  <c r="D30" i="17"/>
  <c r="D29" i="17"/>
  <c r="D28" i="17"/>
  <c r="D27" i="17"/>
  <c r="D26" i="17"/>
  <c r="D25" i="17"/>
  <c r="D24" i="17"/>
  <c r="D23" i="17"/>
  <c r="D22" i="17"/>
  <c r="D21" i="17"/>
  <c r="D20" i="17"/>
  <c r="D19" i="17"/>
  <c r="D18" i="17"/>
  <c r="D17" i="17"/>
  <c r="D16" i="17"/>
  <c r="D15" i="17"/>
  <c r="D14" i="17"/>
  <c r="D13" i="17"/>
  <c r="D12" i="17"/>
  <c r="D11" i="17"/>
  <c r="D10" i="17"/>
  <c r="D9" i="17"/>
  <c r="D8" i="17"/>
  <c r="D7" i="17"/>
  <c r="D54" i="3"/>
  <c r="D53" i="3"/>
  <c r="D52" i="3"/>
  <c r="D51" i="3"/>
  <c r="D50" i="3"/>
  <c r="D49" i="3"/>
  <c r="D48" i="3"/>
  <c r="D47" i="3"/>
  <c r="D46" i="3"/>
  <c r="D45" i="3"/>
  <c r="D44"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14"/>
  <c r="D6" i="15"/>
  <c r="D6" i="16"/>
  <c r="D6" i="17"/>
  <c r="D6" i="3"/>
  <c r="D5" i="13"/>
  <c r="B3" i="1"/>
  <c r="S7" i="8" l="1"/>
  <c r="U7" i="2"/>
  <c r="S7" i="2"/>
  <c r="S56" i="8"/>
  <c r="S55" i="8"/>
  <c r="S54" i="8"/>
  <c r="S53" i="8"/>
  <c r="S52" i="8"/>
  <c r="S51" i="8"/>
  <c r="S50" i="8"/>
  <c r="S49" i="8"/>
  <c r="S48" i="8"/>
  <c r="S47" i="8"/>
  <c r="S46" i="8"/>
  <c r="S45" i="8"/>
  <c r="S44" i="8"/>
  <c r="S43" i="8"/>
  <c r="S42" i="8"/>
  <c r="S41" i="8"/>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S12" i="8"/>
  <c r="S10" i="8"/>
  <c r="S9" i="8"/>
  <c r="S8" i="8"/>
  <c r="S1506" i="2" l="1"/>
  <c r="S1505" i="2"/>
  <c r="S1504" i="2"/>
  <c r="S1503" i="2"/>
  <c r="S1502" i="2"/>
  <c r="S1501" i="2"/>
  <c r="S1500" i="2"/>
  <c r="S1499" i="2"/>
  <c r="S1498" i="2"/>
  <c r="S1497" i="2"/>
  <c r="S1496" i="2"/>
  <c r="S1495" i="2"/>
  <c r="S1494" i="2"/>
  <c r="S1493" i="2"/>
  <c r="S1492" i="2"/>
  <c r="S1491" i="2"/>
  <c r="S1490" i="2"/>
  <c r="S1489" i="2"/>
  <c r="S1488" i="2"/>
  <c r="S1487" i="2"/>
  <c r="S1486" i="2"/>
  <c r="S1485" i="2"/>
  <c r="S1484" i="2"/>
  <c r="S1483" i="2"/>
  <c r="S1482" i="2"/>
  <c r="S1481" i="2"/>
  <c r="S1480" i="2"/>
  <c r="S1479" i="2"/>
  <c r="S1478" i="2"/>
  <c r="S1477" i="2"/>
  <c r="S1476" i="2"/>
  <c r="S1475" i="2"/>
  <c r="S1474" i="2"/>
  <c r="S1473" i="2"/>
  <c r="S1472" i="2"/>
  <c r="S1471" i="2"/>
  <c r="S1470" i="2"/>
  <c r="S1469" i="2"/>
  <c r="S1468" i="2"/>
  <c r="S1467" i="2"/>
  <c r="S1466" i="2"/>
  <c r="S1465" i="2"/>
  <c r="S1464" i="2"/>
  <c r="S1463" i="2"/>
  <c r="S1462" i="2"/>
  <c r="S1461" i="2"/>
  <c r="S1460" i="2"/>
  <c r="S1459" i="2"/>
  <c r="S1458" i="2"/>
  <c r="S1457" i="2"/>
  <c r="S1456" i="2"/>
  <c r="S1455" i="2"/>
  <c r="S1454" i="2"/>
  <c r="S1453" i="2"/>
  <c r="S1452" i="2"/>
  <c r="S1451" i="2"/>
  <c r="S1450" i="2"/>
  <c r="S1449" i="2"/>
  <c r="S1448" i="2"/>
  <c r="S1447" i="2"/>
  <c r="S1446" i="2"/>
  <c r="S1445" i="2"/>
  <c r="S1444" i="2"/>
  <c r="S1443" i="2"/>
  <c r="S1442" i="2"/>
  <c r="S1441" i="2"/>
  <c r="S1440" i="2"/>
  <c r="S1439" i="2"/>
  <c r="S1438" i="2"/>
  <c r="S1437" i="2"/>
  <c r="S1436" i="2"/>
  <c r="S1435" i="2"/>
  <c r="S1434" i="2"/>
  <c r="S1433" i="2"/>
  <c r="S1432" i="2"/>
  <c r="S1431" i="2"/>
  <c r="S1430" i="2"/>
  <c r="S1429" i="2"/>
  <c r="S1428" i="2"/>
  <c r="S1427" i="2"/>
  <c r="S1426" i="2"/>
  <c r="S1425" i="2"/>
  <c r="S1424" i="2"/>
  <c r="S1423" i="2"/>
  <c r="S1422" i="2"/>
  <c r="S1421" i="2"/>
  <c r="S1420" i="2"/>
  <c r="S1419" i="2"/>
  <c r="S1418" i="2"/>
  <c r="S1417" i="2"/>
  <c r="S1416" i="2"/>
  <c r="S1415" i="2"/>
  <c r="S1414" i="2"/>
  <c r="S1413" i="2"/>
  <c r="S1412" i="2"/>
  <c r="S1411" i="2"/>
  <c r="S1410" i="2"/>
  <c r="S1409" i="2"/>
  <c r="S1408" i="2"/>
  <c r="S1407" i="2"/>
  <c r="S1406" i="2"/>
  <c r="S1405" i="2"/>
  <c r="S1404" i="2"/>
  <c r="S1403" i="2"/>
  <c r="S1402" i="2"/>
  <c r="S1401" i="2"/>
  <c r="S1400" i="2"/>
  <c r="S1399" i="2"/>
  <c r="S1398" i="2"/>
  <c r="S1397" i="2"/>
  <c r="S1396" i="2"/>
  <c r="S1395" i="2"/>
  <c r="S1394" i="2"/>
  <c r="S1393" i="2"/>
  <c r="S1392" i="2"/>
  <c r="S1391" i="2"/>
  <c r="S1390" i="2"/>
  <c r="S1389" i="2"/>
  <c r="S1388" i="2"/>
  <c r="S1387" i="2"/>
  <c r="S1386" i="2"/>
  <c r="S1385" i="2"/>
  <c r="S1384" i="2"/>
  <c r="S1383" i="2"/>
  <c r="S1382" i="2"/>
  <c r="S1381" i="2"/>
  <c r="S1380" i="2"/>
  <c r="S1379" i="2"/>
  <c r="S1378" i="2"/>
  <c r="S1377" i="2"/>
  <c r="S1376" i="2"/>
  <c r="S1375" i="2"/>
  <c r="S1374" i="2"/>
  <c r="S1373" i="2"/>
  <c r="S1372" i="2"/>
  <c r="S1371" i="2"/>
  <c r="S1370" i="2"/>
  <c r="S1369" i="2"/>
  <c r="S1368" i="2"/>
  <c r="S1367" i="2"/>
  <c r="S1366" i="2"/>
  <c r="S1365" i="2"/>
  <c r="S1364" i="2"/>
  <c r="S1363" i="2"/>
  <c r="S1362" i="2"/>
  <c r="S1361" i="2"/>
  <c r="S1360" i="2"/>
  <c r="S1359" i="2"/>
  <c r="S1358" i="2"/>
  <c r="S1357" i="2"/>
  <c r="S1356" i="2"/>
  <c r="S1355" i="2"/>
  <c r="S1354" i="2"/>
  <c r="S1353" i="2"/>
  <c r="S1352" i="2"/>
  <c r="S1351" i="2"/>
  <c r="S1350" i="2"/>
  <c r="S1349" i="2"/>
  <c r="S1348" i="2"/>
  <c r="S1347" i="2"/>
  <c r="S1346" i="2"/>
  <c r="S1345" i="2"/>
  <c r="S1344" i="2"/>
  <c r="S1343" i="2"/>
  <c r="S1342" i="2"/>
  <c r="S1341" i="2"/>
  <c r="S1340" i="2"/>
  <c r="S1339" i="2"/>
  <c r="S1338" i="2"/>
  <c r="S1337" i="2"/>
  <c r="S1336" i="2"/>
  <c r="S1335" i="2"/>
  <c r="S1334" i="2"/>
  <c r="S1333" i="2"/>
  <c r="S1332" i="2"/>
  <c r="S1331" i="2"/>
  <c r="S1330" i="2"/>
  <c r="S1329" i="2"/>
  <c r="S1328" i="2"/>
  <c r="S1327" i="2"/>
  <c r="S1326" i="2"/>
  <c r="S1325" i="2"/>
  <c r="S1324" i="2"/>
  <c r="S1323" i="2"/>
  <c r="S1322" i="2"/>
  <c r="S1321" i="2"/>
  <c r="S1320" i="2"/>
  <c r="S1319" i="2"/>
  <c r="S1318" i="2"/>
  <c r="S1317" i="2"/>
  <c r="S1316" i="2"/>
  <c r="S1315" i="2"/>
  <c r="S1314" i="2"/>
  <c r="S1313" i="2"/>
  <c r="S1312" i="2"/>
  <c r="S1311" i="2"/>
  <c r="S1310" i="2"/>
  <c r="S1309" i="2"/>
  <c r="S1308" i="2"/>
  <c r="S1307" i="2"/>
  <c r="S1306" i="2"/>
  <c r="S1305" i="2"/>
  <c r="S1304" i="2"/>
  <c r="S1303" i="2"/>
  <c r="S1302" i="2"/>
  <c r="S1301" i="2"/>
  <c r="S1300" i="2"/>
  <c r="S1299" i="2"/>
  <c r="S1298" i="2"/>
  <c r="S1297" i="2"/>
  <c r="S1296" i="2"/>
  <c r="S1295" i="2"/>
  <c r="S1294" i="2"/>
  <c r="S1293" i="2"/>
  <c r="S1292" i="2"/>
  <c r="S1291" i="2"/>
  <c r="S1290" i="2"/>
  <c r="S1289" i="2"/>
  <c r="S1288" i="2"/>
  <c r="S1287" i="2"/>
  <c r="S1286" i="2"/>
  <c r="S1285" i="2"/>
  <c r="S1284" i="2"/>
  <c r="S1283" i="2"/>
  <c r="S1282" i="2"/>
  <c r="S1281" i="2"/>
  <c r="S1280" i="2"/>
  <c r="S1279" i="2"/>
  <c r="S1278" i="2"/>
  <c r="S1277" i="2"/>
  <c r="S1276" i="2"/>
  <c r="S1275" i="2"/>
  <c r="S1274" i="2"/>
  <c r="S1273" i="2"/>
  <c r="S1272" i="2"/>
  <c r="S1271" i="2"/>
  <c r="S1270" i="2"/>
  <c r="S1269" i="2"/>
  <c r="S1268" i="2"/>
  <c r="S1267" i="2"/>
  <c r="S1266" i="2"/>
  <c r="S1265" i="2"/>
  <c r="S1264" i="2"/>
  <c r="S1263" i="2"/>
  <c r="S1262" i="2"/>
  <c r="S1261" i="2"/>
  <c r="S1260" i="2"/>
  <c r="S1259" i="2"/>
  <c r="S1258" i="2"/>
  <c r="S1257" i="2"/>
  <c r="S1256" i="2"/>
  <c r="S1255" i="2"/>
  <c r="S1254" i="2"/>
  <c r="S1253" i="2"/>
  <c r="S1252" i="2"/>
  <c r="S1251" i="2"/>
  <c r="S1250" i="2"/>
  <c r="S1249" i="2"/>
  <c r="S1248" i="2"/>
  <c r="S1247" i="2"/>
  <c r="S1246" i="2"/>
  <c r="S1245" i="2"/>
  <c r="S1244" i="2"/>
  <c r="S1243" i="2"/>
  <c r="S1242" i="2"/>
  <c r="S1241" i="2"/>
  <c r="S1240" i="2"/>
  <c r="S1239" i="2"/>
  <c r="S1238" i="2"/>
  <c r="S1237" i="2"/>
  <c r="S1236" i="2"/>
  <c r="S1235" i="2"/>
  <c r="S1234" i="2"/>
  <c r="S1233" i="2"/>
  <c r="S1232" i="2"/>
  <c r="S1231" i="2"/>
  <c r="S1230" i="2"/>
  <c r="S1229" i="2"/>
  <c r="S1228" i="2"/>
  <c r="S1227" i="2"/>
  <c r="S1226" i="2"/>
  <c r="S1225" i="2"/>
  <c r="S1224" i="2"/>
  <c r="S1223" i="2"/>
  <c r="S1222" i="2"/>
  <c r="S1221" i="2"/>
  <c r="S1220" i="2"/>
  <c r="S1219" i="2"/>
  <c r="S1218" i="2"/>
  <c r="S1217" i="2"/>
  <c r="S1216" i="2"/>
  <c r="S1215" i="2"/>
  <c r="S1214" i="2"/>
  <c r="S1213" i="2"/>
  <c r="S1212" i="2"/>
  <c r="S1211" i="2"/>
  <c r="S1210" i="2"/>
  <c r="S1209" i="2"/>
  <c r="S1208" i="2"/>
  <c r="S1207" i="2"/>
  <c r="S1206" i="2"/>
  <c r="S1205" i="2"/>
  <c r="S1204" i="2"/>
  <c r="S1203" i="2"/>
  <c r="S1202" i="2"/>
  <c r="S1201" i="2"/>
  <c r="S1200" i="2"/>
  <c r="S1199" i="2"/>
  <c r="S1198" i="2"/>
  <c r="S1197" i="2"/>
  <c r="S1196" i="2"/>
  <c r="S1195" i="2"/>
  <c r="S1194" i="2"/>
  <c r="S1193" i="2"/>
  <c r="S1192" i="2"/>
  <c r="S1191" i="2"/>
  <c r="S1190" i="2"/>
  <c r="S1189" i="2"/>
  <c r="S1188" i="2"/>
  <c r="S1187" i="2"/>
  <c r="S1186" i="2"/>
  <c r="S1185" i="2"/>
  <c r="S1184" i="2"/>
  <c r="S1183" i="2"/>
  <c r="S1182" i="2"/>
  <c r="S1181" i="2"/>
  <c r="S1180" i="2"/>
  <c r="S1179" i="2"/>
  <c r="S1178" i="2"/>
  <c r="S1177" i="2"/>
  <c r="S1176" i="2"/>
  <c r="S1175" i="2"/>
  <c r="S1174" i="2"/>
  <c r="S1173" i="2"/>
  <c r="S1172" i="2"/>
  <c r="S1171" i="2"/>
  <c r="S1170" i="2"/>
  <c r="S1169" i="2"/>
  <c r="S1168" i="2"/>
  <c r="S1167" i="2"/>
  <c r="S1166" i="2"/>
  <c r="S1165" i="2"/>
  <c r="S1164" i="2"/>
  <c r="S1163" i="2"/>
  <c r="S1162" i="2"/>
  <c r="S1161" i="2"/>
  <c r="S1160" i="2"/>
  <c r="S1159" i="2"/>
  <c r="S1158" i="2"/>
  <c r="S1157" i="2"/>
  <c r="S1156" i="2"/>
  <c r="S1155" i="2"/>
  <c r="S1154" i="2"/>
  <c r="S1153" i="2"/>
  <c r="S1152" i="2"/>
  <c r="S1151" i="2"/>
  <c r="S1150" i="2"/>
  <c r="S1149" i="2"/>
  <c r="S1148" i="2"/>
  <c r="S1147" i="2"/>
  <c r="S1146" i="2"/>
  <c r="S1145" i="2"/>
  <c r="S1144" i="2"/>
  <c r="S1143" i="2"/>
  <c r="S1142" i="2"/>
  <c r="S1141" i="2"/>
  <c r="S1140" i="2"/>
  <c r="S1139" i="2"/>
  <c r="S1138" i="2"/>
  <c r="S1137" i="2"/>
  <c r="S1136" i="2"/>
  <c r="S1135" i="2"/>
  <c r="S1134" i="2"/>
  <c r="S1133" i="2"/>
  <c r="S1132" i="2"/>
  <c r="S1131" i="2"/>
  <c r="S1130" i="2"/>
  <c r="S1129" i="2"/>
  <c r="S1128" i="2"/>
  <c r="S1127" i="2"/>
  <c r="S1126" i="2"/>
  <c r="S1125" i="2"/>
  <c r="S1124" i="2"/>
  <c r="S1123" i="2"/>
  <c r="S1122" i="2"/>
  <c r="S1121" i="2"/>
  <c r="S1120" i="2"/>
  <c r="S1119" i="2"/>
  <c r="S1118" i="2"/>
  <c r="S1117" i="2"/>
  <c r="S1116" i="2"/>
  <c r="S1115" i="2"/>
  <c r="S1114" i="2"/>
  <c r="S1113" i="2"/>
  <c r="S1112" i="2"/>
  <c r="S1111" i="2"/>
  <c r="S1110" i="2"/>
  <c r="S1109" i="2"/>
  <c r="S1108" i="2"/>
  <c r="S1107" i="2"/>
  <c r="S1106" i="2"/>
  <c r="S1105" i="2"/>
  <c r="S1104" i="2"/>
  <c r="S1103" i="2"/>
  <c r="S1102" i="2"/>
  <c r="S1101" i="2"/>
  <c r="S1100" i="2"/>
  <c r="S1099" i="2"/>
  <c r="S1098" i="2"/>
  <c r="S1097" i="2"/>
  <c r="S1096" i="2"/>
  <c r="S1095" i="2"/>
  <c r="S1094" i="2"/>
  <c r="S1093" i="2"/>
  <c r="S1092" i="2"/>
  <c r="S1091" i="2"/>
  <c r="S1090" i="2"/>
  <c r="S1089" i="2"/>
  <c r="S1088" i="2"/>
  <c r="S1087" i="2"/>
  <c r="S1086" i="2"/>
  <c r="S1085" i="2"/>
  <c r="S1084" i="2"/>
  <c r="S1083" i="2"/>
  <c r="S1082" i="2"/>
  <c r="S1081" i="2"/>
  <c r="S1080" i="2"/>
  <c r="S1079" i="2"/>
  <c r="S1078" i="2"/>
  <c r="S1077" i="2"/>
  <c r="S1076" i="2"/>
  <c r="S1075" i="2"/>
  <c r="S1074" i="2"/>
  <c r="S1073" i="2"/>
  <c r="S1072" i="2"/>
  <c r="S1071" i="2"/>
  <c r="S1070" i="2"/>
  <c r="S1069" i="2"/>
  <c r="S1068" i="2"/>
  <c r="S1067" i="2"/>
  <c r="S1066" i="2"/>
  <c r="S1065" i="2"/>
  <c r="S1064" i="2"/>
  <c r="S1063" i="2"/>
  <c r="S1062" i="2"/>
  <c r="S1061" i="2"/>
  <c r="S1060" i="2"/>
  <c r="S1059" i="2"/>
  <c r="S1058" i="2"/>
  <c r="S1057" i="2"/>
  <c r="S1056" i="2"/>
  <c r="S1055" i="2"/>
  <c r="S1054" i="2"/>
  <c r="S1053" i="2"/>
  <c r="S1052" i="2"/>
  <c r="S1051" i="2"/>
  <c r="S1050" i="2"/>
  <c r="S1049" i="2"/>
  <c r="S1048" i="2"/>
  <c r="S1047" i="2"/>
  <c r="S1046" i="2"/>
  <c r="S1045" i="2"/>
  <c r="S1044" i="2"/>
  <c r="S1043" i="2"/>
  <c r="S1042" i="2"/>
  <c r="S1041" i="2"/>
  <c r="S1040" i="2"/>
  <c r="S1039" i="2"/>
  <c r="S1038" i="2"/>
  <c r="S1037" i="2"/>
  <c r="S1036" i="2"/>
  <c r="S1035" i="2"/>
  <c r="S1034" i="2"/>
  <c r="S1033" i="2"/>
  <c r="S1032" i="2"/>
  <c r="S1031" i="2"/>
  <c r="S1030" i="2"/>
  <c r="S1029" i="2"/>
  <c r="S1028" i="2"/>
  <c r="S1027" i="2"/>
  <c r="S1026" i="2"/>
  <c r="S1025" i="2"/>
  <c r="S1024" i="2"/>
  <c r="S1023" i="2"/>
  <c r="S1022" i="2"/>
  <c r="S1021" i="2"/>
  <c r="S1020" i="2"/>
  <c r="S1019" i="2"/>
  <c r="S1018" i="2"/>
  <c r="S1017" i="2"/>
  <c r="S1016" i="2"/>
  <c r="S1015" i="2"/>
  <c r="S1014" i="2"/>
  <c r="S1013" i="2"/>
  <c r="S1012" i="2"/>
  <c r="S1011" i="2"/>
  <c r="S1010" i="2"/>
  <c r="S1009" i="2"/>
  <c r="S1008" i="2"/>
  <c r="S1007" i="2"/>
  <c r="S1006" i="2"/>
  <c r="S1005" i="2"/>
  <c r="S1004" i="2"/>
  <c r="S1003" i="2"/>
  <c r="S1002" i="2"/>
  <c r="S1001" i="2"/>
  <c r="S1000" i="2"/>
  <c r="S999" i="2"/>
  <c r="S998" i="2"/>
  <c r="S997" i="2"/>
  <c r="S996" i="2"/>
  <c r="S995" i="2"/>
  <c r="S994" i="2"/>
  <c r="S993" i="2"/>
  <c r="S992" i="2"/>
  <c r="S991" i="2"/>
  <c r="S990" i="2"/>
  <c r="S989" i="2"/>
  <c r="S988" i="2"/>
  <c r="S987" i="2"/>
  <c r="S986" i="2"/>
  <c r="S985" i="2"/>
  <c r="S984" i="2"/>
  <c r="S983" i="2"/>
  <c r="S982" i="2"/>
  <c r="S981" i="2"/>
  <c r="S980" i="2"/>
  <c r="S979" i="2"/>
  <c r="S978" i="2"/>
  <c r="S977" i="2"/>
  <c r="S976" i="2"/>
  <c r="S975" i="2"/>
  <c r="S974" i="2"/>
  <c r="S973" i="2"/>
  <c r="S972" i="2"/>
  <c r="S971" i="2"/>
  <c r="S970" i="2"/>
  <c r="S969" i="2"/>
  <c r="S968" i="2"/>
  <c r="S967" i="2"/>
  <c r="S966" i="2"/>
  <c r="S965" i="2"/>
  <c r="S964" i="2"/>
  <c r="S963" i="2"/>
  <c r="S962" i="2"/>
  <c r="S961" i="2"/>
  <c r="S960" i="2"/>
  <c r="S959" i="2"/>
  <c r="S958" i="2"/>
  <c r="S957" i="2"/>
  <c r="S956" i="2"/>
  <c r="S955" i="2"/>
  <c r="S954" i="2"/>
  <c r="S953" i="2"/>
  <c r="S952" i="2"/>
  <c r="S951" i="2"/>
  <c r="S950" i="2"/>
  <c r="S949" i="2"/>
  <c r="S948" i="2"/>
  <c r="S947" i="2"/>
  <c r="S946" i="2"/>
  <c r="S945" i="2"/>
  <c r="S944" i="2"/>
  <c r="S943" i="2"/>
  <c r="S942" i="2"/>
  <c r="S941" i="2"/>
  <c r="S940" i="2"/>
  <c r="S939" i="2"/>
  <c r="S938" i="2"/>
  <c r="S937" i="2"/>
  <c r="S936" i="2"/>
  <c r="S935" i="2"/>
  <c r="S934" i="2"/>
  <c r="S933" i="2"/>
  <c r="S932" i="2"/>
  <c r="S931" i="2"/>
  <c r="S930" i="2"/>
  <c r="S929" i="2"/>
  <c r="S928" i="2"/>
  <c r="S927" i="2"/>
  <c r="S926" i="2"/>
  <c r="S925" i="2"/>
  <c r="S924" i="2"/>
  <c r="S923" i="2"/>
  <c r="S922" i="2"/>
  <c r="S921" i="2"/>
  <c r="S920" i="2"/>
  <c r="S919" i="2"/>
  <c r="S918" i="2"/>
  <c r="S917" i="2"/>
  <c r="S916" i="2"/>
  <c r="S915" i="2"/>
  <c r="S914" i="2"/>
  <c r="S913" i="2"/>
  <c r="S912" i="2"/>
  <c r="S911" i="2"/>
  <c r="S910" i="2"/>
  <c r="S909" i="2"/>
  <c r="S908" i="2"/>
  <c r="S907" i="2"/>
  <c r="S906" i="2"/>
  <c r="S905" i="2"/>
  <c r="S904" i="2"/>
  <c r="S903" i="2"/>
  <c r="S902" i="2"/>
  <c r="S901" i="2"/>
  <c r="S900" i="2"/>
  <c r="S899" i="2"/>
  <c r="S898" i="2"/>
  <c r="S897" i="2"/>
  <c r="S896" i="2"/>
  <c r="S895" i="2"/>
  <c r="S894" i="2"/>
  <c r="S893" i="2"/>
  <c r="S892" i="2"/>
  <c r="S891" i="2"/>
  <c r="S890" i="2"/>
  <c r="S889" i="2"/>
  <c r="S888" i="2"/>
  <c r="S887" i="2"/>
  <c r="S886" i="2"/>
  <c r="S885" i="2"/>
  <c r="S884" i="2"/>
  <c r="S883" i="2"/>
  <c r="S882" i="2"/>
  <c r="S881" i="2"/>
  <c r="S880" i="2"/>
  <c r="S879" i="2"/>
  <c r="S878" i="2"/>
  <c r="S877" i="2"/>
  <c r="S876" i="2"/>
  <c r="S875" i="2"/>
  <c r="S874" i="2"/>
  <c r="S873" i="2"/>
  <c r="S872" i="2"/>
  <c r="S871" i="2"/>
  <c r="S870" i="2"/>
  <c r="S869" i="2"/>
  <c r="S868" i="2"/>
  <c r="S867" i="2"/>
  <c r="S866" i="2"/>
  <c r="S865" i="2"/>
  <c r="S864" i="2"/>
  <c r="S863" i="2"/>
  <c r="S862" i="2"/>
  <c r="S861" i="2"/>
  <c r="S860" i="2"/>
  <c r="S859" i="2"/>
  <c r="S858" i="2"/>
  <c r="S857" i="2"/>
  <c r="S856" i="2"/>
  <c r="S855" i="2"/>
  <c r="S854" i="2"/>
  <c r="S853" i="2"/>
  <c r="S852" i="2"/>
  <c r="S851" i="2"/>
  <c r="S850" i="2"/>
  <c r="S849" i="2"/>
  <c r="S848" i="2"/>
  <c r="S847" i="2"/>
  <c r="S846" i="2"/>
  <c r="S845" i="2"/>
  <c r="S844" i="2"/>
  <c r="S843" i="2"/>
  <c r="S842" i="2"/>
  <c r="S841" i="2"/>
  <c r="S840" i="2"/>
  <c r="S839" i="2"/>
  <c r="S838" i="2"/>
  <c r="S837" i="2"/>
  <c r="S836" i="2"/>
  <c r="S835" i="2"/>
  <c r="S834" i="2"/>
  <c r="S833" i="2"/>
  <c r="S832" i="2"/>
  <c r="S831" i="2"/>
  <c r="S830" i="2"/>
  <c r="S829" i="2"/>
  <c r="S828" i="2"/>
  <c r="S827" i="2"/>
  <c r="S826" i="2"/>
  <c r="S825" i="2"/>
  <c r="S824" i="2"/>
  <c r="S823" i="2"/>
  <c r="S822" i="2"/>
  <c r="S821" i="2"/>
  <c r="S820" i="2"/>
  <c r="S819" i="2"/>
  <c r="S818" i="2"/>
  <c r="S817" i="2"/>
  <c r="S816" i="2"/>
  <c r="S815" i="2"/>
  <c r="S814" i="2"/>
  <c r="S813" i="2"/>
  <c r="S812" i="2"/>
  <c r="S811" i="2"/>
  <c r="S810" i="2"/>
  <c r="S809" i="2"/>
  <c r="S808" i="2"/>
  <c r="S807" i="2"/>
  <c r="S806" i="2"/>
  <c r="S805" i="2"/>
  <c r="S804" i="2"/>
  <c r="S803" i="2"/>
  <c r="S802" i="2"/>
  <c r="S801" i="2"/>
  <c r="S800" i="2"/>
  <c r="S799" i="2"/>
  <c r="S798" i="2"/>
  <c r="S797" i="2"/>
  <c r="S796" i="2"/>
  <c r="S795" i="2"/>
  <c r="S794" i="2"/>
  <c r="S793" i="2"/>
  <c r="S792" i="2"/>
  <c r="S791" i="2"/>
  <c r="S790" i="2"/>
  <c r="S789" i="2"/>
  <c r="S788" i="2"/>
  <c r="S787" i="2"/>
  <c r="S786" i="2"/>
  <c r="S785" i="2"/>
  <c r="S784" i="2"/>
  <c r="S783" i="2"/>
  <c r="S782" i="2"/>
  <c r="S781" i="2"/>
  <c r="S780" i="2"/>
  <c r="S779" i="2"/>
  <c r="S778" i="2"/>
  <c r="S777" i="2"/>
  <c r="S776" i="2"/>
  <c r="S775" i="2"/>
  <c r="S774" i="2"/>
  <c r="S773" i="2"/>
  <c r="S772" i="2"/>
  <c r="S771" i="2"/>
  <c r="S770" i="2"/>
  <c r="S769" i="2"/>
  <c r="S768" i="2"/>
  <c r="S767" i="2"/>
  <c r="S766" i="2"/>
  <c r="S765" i="2"/>
  <c r="S764" i="2"/>
  <c r="S763" i="2"/>
  <c r="S762" i="2"/>
  <c r="S761" i="2"/>
  <c r="S760" i="2"/>
  <c r="S759" i="2"/>
  <c r="S758" i="2"/>
  <c r="S757" i="2"/>
  <c r="S756" i="2"/>
  <c r="S755" i="2"/>
  <c r="S754" i="2"/>
  <c r="S753" i="2"/>
  <c r="S752" i="2"/>
  <c r="S751" i="2"/>
  <c r="S750" i="2"/>
  <c r="S749" i="2"/>
  <c r="S748" i="2"/>
  <c r="S747" i="2"/>
  <c r="S746" i="2"/>
  <c r="S745" i="2"/>
  <c r="S744" i="2"/>
  <c r="S743" i="2"/>
  <c r="S742" i="2"/>
  <c r="S741" i="2"/>
  <c r="S740" i="2"/>
  <c r="S739" i="2"/>
  <c r="S738" i="2"/>
  <c r="S737" i="2"/>
  <c r="S736" i="2"/>
  <c r="S735" i="2"/>
  <c r="S734" i="2"/>
  <c r="S733" i="2"/>
  <c r="S732" i="2"/>
  <c r="S731" i="2"/>
  <c r="S730" i="2"/>
  <c r="S729" i="2"/>
  <c r="S728" i="2"/>
  <c r="S727" i="2"/>
  <c r="S726" i="2"/>
  <c r="S725" i="2"/>
  <c r="S724" i="2"/>
  <c r="S723" i="2"/>
  <c r="S722" i="2"/>
  <c r="S721" i="2"/>
  <c r="S720" i="2"/>
  <c r="S719" i="2"/>
  <c r="S718" i="2"/>
  <c r="S717" i="2"/>
  <c r="S716" i="2"/>
  <c r="S715" i="2"/>
  <c r="S714" i="2"/>
  <c r="S713" i="2"/>
  <c r="S712" i="2"/>
  <c r="S711" i="2"/>
  <c r="S710" i="2"/>
  <c r="S709" i="2"/>
  <c r="S708" i="2"/>
  <c r="S707" i="2"/>
  <c r="S706" i="2"/>
  <c r="S705" i="2"/>
  <c r="S704" i="2"/>
  <c r="S703" i="2"/>
  <c r="S702" i="2"/>
  <c r="S701" i="2"/>
  <c r="S700" i="2"/>
  <c r="S699" i="2"/>
  <c r="S698" i="2"/>
  <c r="S697" i="2"/>
  <c r="S696" i="2"/>
  <c r="S695" i="2"/>
  <c r="S694" i="2"/>
  <c r="S693" i="2"/>
  <c r="S692" i="2"/>
  <c r="S691" i="2"/>
  <c r="S690" i="2"/>
  <c r="S689" i="2"/>
  <c r="S688" i="2"/>
  <c r="S687" i="2"/>
  <c r="S686" i="2"/>
  <c r="S685" i="2"/>
  <c r="S684" i="2"/>
  <c r="S683" i="2"/>
  <c r="S682" i="2"/>
  <c r="S681" i="2"/>
  <c r="S680" i="2"/>
  <c r="S679" i="2"/>
  <c r="S678" i="2"/>
  <c r="S677" i="2"/>
  <c r="S676" i="2"/>
  <c r="S675" i="2"/>
  <c r="S674" i="2"/>
  <c r="S673" i="2"/>
  <c r="S672" i="2"/>
  <c r="S671" i="2"/>
  <c r="S670" i="2"/>
  <c r="S669" i="2"/>
  <c r="S668" i="2"/>
  <c r="S667" i="2"/>
  <c r="S666" i="2"/>
  <c r="S665" i="2"/>
  <c r="S664" i="2"/>
  <c r="S663" i="2"/>
  <c r="S662" i="2"/>
  <c r="S661" i="2"/>
  <c r="S660" i="2"/>
  <c r="S659" i="2"/>
  <c r="S658" i="2"/>
  <c r="S657" i="2"/>
  <c r="S656" i="2"/>
  <c r="S655" i="2"/>
  <c r="S654" i="2"/>
  <c r="S653" i="2"/>
  <c r="S652" i="2"/>
  <c r="S651" i="2"/>
  <c r="S650" i="2"/>
  <c r="S649" i="2"/>
  <c r="S648" i="2"/>
  <c r="S647" i="2"/>
  <c r="S646" i="2"/>
  <c r="S645" i="2"/>
  <c r="S644" i="2"/>
  <c r="S643" i="2"/>
  <c r="S642" i="2"/>
  <c r="S641" i="2"/>
  <c r="S640" i="2"/>
  <c r="S639" i="2"/>
  <c r="S638" i="2"/>
  <c r="S637" i="2"/>
  <c r="S636" i="2"/>
  <c r="S635" i="2"/>
  <c r="S634" i="2"/>
  <c r="S633" i="2"/>
  <c r="S632" i="2"/>
  <c r="S631" i="2"/>
  <c r="S630" i="2"/>
  <c r="S629" i="2"/>
  <c r="S628" i="2"/>
  <c r="S627" i="2"/>
  <c r="S626" i="2"/>
  <c r="S625" i="2"/>
  <c r="S624" i="2"/>
  <c r="S623" i="2"/>
  <c r="S622" i="2"/>
  <c r="S621" i="2"/>
  <c r="S620" i="2"/>
  <c r="S619" i="2"/>
  <c r="S618" i="2"/>
  <c r="S617" i="2"/>
  <c r="S616" i="2"/>
  <c r="S615" i="2"/>
  <c r="S614" i="2"/>
  <c r="S613" i="2"/>
  <c r="S612" i="2"/>
  <c r="S611" i="2"/>
  <c r="S610" i="2"/>
  <c r="S609" i="2"/>
  <c r="S608" i="2"/>
  <c r="S607" i="2"/>
  <c r="S606" i="2"/>
  <c r="S605" i="2"/>
  <c r="S604" i="2"/>
  <c r="S603" i="2"/>
  <c r="S602" i="2"/>
  <c r="S601" i="2"/>
  <c r="S600" i="2"/>
  <c r="S599" i="2"/>
  <c r="S598" i="2"/>
  <c r="S597" i="2"/>
  <c r="S596" i="2"/>
  <c r="S595" i="2"/>
  <c r="S594" i="2"/>
  <c r="S593" i="2"/>
  <c r="S592" i="2"/>
  <c r="S591" i="2"/>
  <c r="S590" i="2"/>
  <c r="S589" i="2"/>
  <c r="S588" i="2"/>
  <c r="S587" i="2"/>
  <c r="S586" i="2"/>
  <c r="S585" i="2"/>
  <c r="S584" i="2"/>
  <c r="S583" i="2"/>
  <c r="S582" i="2"/>
  <c r="S581" i="2"/>
  <c r="S580" i="2"/>
  <c r="S579" i="2"/>
  <c r="S578" i="2"/>
  <c r="S577" i="2"/>
  <c r="S576" i="2"/>
  <c r="S575" i="2"/>
  <c r="S574" i="2"/>
  <c r="S573" i="2"/>
  <c r="S572" i="2"/>
  <c r="S571" i="2"/>
  <c r="S570" i="2"/>
  <c r="S569" i="2"/>
  <c r="S568" i="2"/>
  <c r="S567" i="2"/>
  <c r="S566" i="2"/>
  <c r="S565" i="2"/>
  <c r="S564" i="2"/>
  <c r="S563" i="2"/>
  <c r="S562" i="2"/>
  <c r="S561" i="2"/>
  <c r="S560" i="2"/>
  <c r="S559" i="2"/>
  <c r="S558" i="2"/>
  <c r="S557" i="2"/>
  <c r="S556" i="2"/>
  <c r="S555" i="2"/>
  <c r="S554" i="2"/>
  <c r="S553" i="2"/>
  <c r="S552" i="2"/>
  <c r="S551" i="2"/>
  <c r="S550" i="2"/>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5" i="2"/>
  <c r="S14" i="2"/>
  <c r="S13" i="2"/>
  <c r="S12" i="2"/>
  <c r="S11" i="2"/>
  <c r="S10" i="2"/>
  <c r="S9" i="2"/>
  <c r="S8" i="2"/>
  <c r="D205" i="5" l="1"/>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6" i="5"/>
  <c r="C23" i="13" l="1"/>
  <c r="B23" i="13"/>
  <c r="D24" i="13" s="1"/>
  <c r="L54" i="18" l="1"/>
  <c r="L53" i="18"/>
  <c r="G1" i="18"/>
  <c r="A1" i="18"/>
  <c r="A41" i="18" l="1"/>
  <c r="A7" i="18"/>
  <c r="A13" i="18"/>
  <c r="A21" i="18"/>
  <c r="A27" i="18"/>
  <c r="A33" i="18"/>
  <c r="A39" i="18"/>
  <c r="A43" i="18"/>
  <c r="A6" i="18"/>
  <c r="A8" i="18"/>
  <c r="A10" i="18"/>
  <c r="A12" i="18"/>
  <c r="A14" i="18"/>
  <c r="A16" i="18"/>
  <c r="A18" i="18"/>
  <c r="A20" i="18"/>
  <c r="A22" i="18"/>
  <c r="A24" i="18"/>
  <c r="A26" i="18"/>
  <c r="A28" i="18"/>
  <c r="A30" i="18"/>
  <c r="A32" i="18"/>
  <c r="A34" i="18"/>
  <c r="A36" i="18"/>
  <c r="A38" i="18"/>
  <c r="A40" i="18"/>
  <c r="A42" i="18"/>
  <c r="A54" i="18"/>
  <c r="A9" i="18"/>
  <c r="A15" i="18"/>
  <c r="A19" i="18"/>
  <c r="A23" i="18"/>
  <c r="A29" i="18"/>
  <c r="A35" i="18"/>
  <c r="A44" i="18"/>
  <c r="A46" i="18"/>
  <c r="A48" i="18"/>
  <c r="A50" i="18"/>
  <c r="A52" i="18"/>
  <c r="A45" i="18"/>
  <c r="A47" i="18"/>
  <c r="A49" i="18"/>
  <c r="A51" i="18"/>
  <c r="A53" i="18"/>
  <c r="A11" i="18"/>
  <c r="A17" i="18"/>
  <c r="A25" i="18"/>
  <c r="A31" i="18"/>
  <c r="A37" i="18"/>
  <c r="L54" i="17"/>
  <c r="L53" i="17"/>
  <c r="G1" i="17"/>
  <c r="A1" i="17"/>
  <c r="A53" i="17" s="1"/>
  <c r="L54" i="16"/>
  <c r="L53" i="16"/>
  <c r="G1" i="16"/>
  <c r="A1" i="16"/>
  <c r="L54" i="15"/>
  <c r="L53" i="15"/>
  <c r="G1" i="15"/>
  <c r="A1" i="15"/>
  <c r="A43" i="15" s="1"/>
  <c r="L54" i="14"/>
  <c r="L53" i="14"/>
  <c r="G1" i="14"/>
  <c r="A1" i="14"/>
  <c r="A6" i="16" l="1"/>
  <c r="A10" i="16"/>
  <c r="A14" i="16"/>
  <c r="A18" i="16"/>
  <c r="A22" i="16"/>
  <c r="A26" i="16"/>
  <c r="A30" i="16"/>
  <c r="A34" i="16"/>
  <c r="A38" i="16"/>
  <c r="A42" i="16"/>
  <c r="A46" i="16"/>
  <c r="A50" i="16"/>
  <c r="A54" i="16"/>
  <c r="A17" i="16"/>
  <c r="A41" i="16"/>
  <c r="A53" i="16"/>
  <c r="A7" i="16"/>
  <c r="A11" i="16"/>
  <c r="A15" i="16"/>
  <c r="A19" i="16"/>
  <c r="A23" i="16"/>
  <c r="A27" i="16"/>
  <c r="A31" i="16"/>
  <c r="A35" i="16"/>
  <c r="A39" i="16"/>
  <c r="A43" i="16"/>
  <c r="A47" i="16"/>
  <c r="A51" i="16"/>
  <c r="A13" i="16"/>
  <c r="A25" i="16"/>
  <c r="A29" i="16"/>
  <c r="A37" i="16"/>
  <c r="A49" i="16"/>
  <c r="A8" i="16"/>
  <c r="A12" i="16"/>
  <c r="A16" i="16"/>
  <c r="A20" i="16"/>
  <c r="A24" i="16"/>
  <c r="A28" i="16"/>
  <c r="A32" i="16"/>
  <c r="A36" i="16"/>
  <c r="A40" i="16"/>
  <c r="A44" i="16"/>
  <c r="A48" i="16"/>
  <c r="A52" i="16"/>
  <c r="A9" i="16"/>
  <c r="A21" i="16"/>
  <c r="A33" i="16"/>
  <c r="A45" i="16"/>
  <c r="A43" i="14"/>
  <c r="A7" i="17"/>
  <c r="A15" i="17"/>
  <c r="A21" i="17"/>
  <c r="A29" i="17"/>
  <c r="A35" i="17"/>
  <c r="A39" i="17"/>
  <c r="A43" i="17"/>
  <c r="A44" i="17"/>
  <c r="A46" i="17"/>
  <c r="A48" i="17"/>
  <c r="A50" i="17"/>
  <c r="A52" i="17"/>
  <c r="A9" i="17"/>
  <c r="A13" i="17"/>
  <c r="A19" i="17"/>
  <c r="A25" i="17"/>
  <c r="A33" i="17"/>
  <c r="A6" i="17"/>
  <c r="A8" i="17"/>
  <c r="A10" i="17"/>
  <c r="A12" i="17"/>
  <c r="A14" i="17"/>
  <c r="A16" i="17"/>
  <c r="A18" i="17"/>
  <c r="A20" i="17"/>
  <c r="A22" i="17"/>
  <c r="A24" i="17"/>
  <c r="A26" i="17"/>
  <c r="A28" i="17"/>
  <c r="A30" i="17"/>
  <c r="A32" i="17"/>
  <c r="A34" i="17"/>
  <c r="A36" i="17"/>
  <c r="A38" i="17"/>
  <c r="A40" i="17"/>
  <c r="A42" i="17"/>
  <c r="A54" i="17"/>
  <c r="A11" i="17"/>
  <c r="A17" i="17"/>
  <c r="A23" i="17"/>
  <c r="A27" i="17"/>
  <c r="A31" i="17"/>
  <c r="A37" i="17"/>
  <c r="A41" i="17"/>
  <c r="A45" i="17"/>
  <c r="A47" i="17"/>
  <c r="A49" i="17"/>
  <c r="A51" i="17"/>
  <c r="A9" i="15"/>
  <c r="A13" i="15"/>
  <c r="A44" i="15"/>
  <c r="A46" i="15"/>
  <c r="A48" i="15"/>
  <c r="A50" i="15"/>
  <c r="A52" i="15"/>
  <c r="A6" i="15"/>
  <c r="A8" i="15"/>
  <c r="A10" i="15"/>
  <c r="A12" i="15"/>
  <c r="A14" i="15"/>
  <c r="A16" i="15"/>
  <c r="A18" i="15"/>
  <c r="A20" i="15"/>
  <c r="A22" i="15"/>
  <c r="A24" i="15"/>
  <c r="A26" i="15"/>
  <c r="A28" i="15"/>
  <c r="A30" i="15"/>
  <c r="A32" i="15"/>
  <c r="A34" i="15"/>
  <c r="A36" i="15"/>
  <c r="A38" i="15"/>
  <c r="A40" i="15"/>
  <c r="A42" i="15"/>
  <c r="A54" i="15"/>
  <c r="A45" i="15"/>
  <c r="A47" i="15"/>
  <c r="A49" i="15"/>
  <c r="A51" i="15"/>
  <c r="A53" i="15"/>
  <c r="A7" i="15"/>
  <c r="A11" i="15"/>
  <c r="A15" i="15"/>
  <c r="A17" i="15"/>
  <c r="A19" i="15"/>
  <c r="A21" i="15"/>
  <c r="A23" i="15"/>
  <c r="A25" i="15"/>
  <c r="A27" i="15"/>
  <c r="A29" i="15"/>
  <c r="A31" i="15"/>
  <c r="A33" i="15"/>
  <c r="A35" i="15"/>
  <c r="A37" i="15"/>
  <c r="A39" i="15"/>
  <c r="A41" i="15"/>
  <c r="A9" i="14"/>
  <c r="A11" i="14"/>
  <c r="A17" i="14"/>
  <c r="A23" i="14"/>
  <c r="A27" i="14"/>
  <c r="A8" i="14"/>
  <c r="A12" i="14"/>
  <c r="A16" i="14"/>
  <c r="A20" i="14"/>
  <c r="A22" i="14"/>
  <c r="A26" i="14"/>
  <c r="A28" i="14"/>
  <c r="A30" i="14"/>
  <c r="A32" i="14"/>
  <c r="A34" i="14"/>
  <c r="A36" i="14"/>
  <c r="A38" i="14"/>
  <c r="A40" i="14"/>
  <c r="A42" i="14"/>
  <c r="A54" i="14"/>
  <c r="A7" i="14"/>
  <c r="A13" i="14"/>
  <c r="A19" i="14"/>
  <c r="A21" i="14"/>
  <c r="A31" i="14"/>
  <c r="A44" i="14"/>
  <c r="A46" i="14"/>
  <c r="A48" i="14"/>
  <c r="A50" i="14"/>
  <c r="A52" i="14"/>
  <c r="A6" i="14"/>
  <c r="A10" i="14"/>
  <c r="A14" i="14"/>
  <c r="A18" i="14"/>
  <c r="A24" i="14"/>
  <c r="A45" i="14"/>
  <c r="A47" i="14"/>
  <c r="A49" i="14"/>
  <c r="A51" i="14"/>
  <c r="A53" i="14"/>
  <c r="A15" i="14"/>
  <c r="A25" i="14"/>
  <c r="A29" i="14"/>
  <c r="A33" i="14"/>
  <c r="A35" i="14"/>
  <c r="A37" i="14"/>
  <c r="A39" i="14"/>
  <c r="A41" i="14"/>
  <c r="L53" i="3"/>
  <c r="U1506" i="2" l="1"/>
  <c r="U1505" i="2"/>
  <c r="U1504" i="2"/>
  <c r="U1503" i="2"/>
  <c r="U1502" i="2"/>
  <c r="U1501" i="2"/>
  <c r="U1500" i="2"/>
  <c r="U1499" i="2"/>
  <c r="U1498" i="2"/>
  <c r="U1497" i="2"/>
  <c r="U1496" i="2"/>
  <c r="U1495" i="2"/>
  <c r="U1494" i="2"/>
  <c r="U1493" i="2"/>
  <c r="U1492" i="2"/>
  <c r="U1491" i="2"/>
  <c r="U1490" i="2"/>
  <c r="U1489" i="2"/>
  <c r="U1488" i="2"/>
  <c r="U1487" i="2"/>
  <c r="U1486" i="2"/>
  <c r="U1485" i="2"/>
  <c r="U1484" i="2"/>
  <c r="U1483" i="2"/>
  <c r="U1482" i="2"/>
  <c r="U1481" i="2"/>
  <c r="U1480" i="2"/>
  <c r="U1479" i="2"/>
  <c r="U1478" i="2"/>
  <c r="U1477" i="2"/>
  <c r="U1476" i="2"/>
  <c r="U1475" i="2"/>
  <c r="U1474" i="2"/>
  <c r="U1473" i="2"/>
  <c r="U1472" i="2"/>
  <c r="U1471" i="2"/>
  <c r="U1470" i="2"/>
  <c r="U1469" i="2"/>
  <c r="U1468" i="2"/>
  <c r="U1467" i="2"/>
  <c r="U1466" i="2"/>
  <c r="U1465" i="2"/>
  <c r="U1464" i="2"/>
  <c r="U1463" i="2"/>
  <c r="U1462" i="2"/>
  <c r="U1461" i="2"/>
  <c r="U1460" i="2"/>
  <c r="U1459" i="2"/>
  <c r="U1458" i="2"/>
  <c r="U1457" i="2"/>
  <c r="U1456" i="2"/>
  <c r="U1455" i="2"/>
  <c r="U1454" i="2"/>
  <c r="U1453" i="2"/>
  <c r="U1452" i="2"/>
  <c r="U1451" i="2"/>
  <c r="U1450" i="2"/>
  <c r="U1449" i="2"/>
  <c r="U1448" i="2"/>
  <c r="U1447" i="2"/>
  <c r="U1446" i="2"/>
  <c r="U1445" i="2"/>
  <c r="U1444" i="2"/>
  <c r="U1443" i="2"/>
  <c r="U1442" i="2"/>
  <c r="U1441" i="2"/>
  <c r="U1440" i="2"/>
  <c r="U1439" i="2"/>
  <c r="U1438" i="2"/>
  <c r="U1437" i="2"/>
  <c r="U1436" i="2"/>
  <c r="U1435" i="2"/>
  <c r="U1434" i="2"/>
  <c r="U1433" i="2"/>
  <c r="U1432" i="2"/>
  <c r="U1431" i="2"/>
  <c r="U1430" i="2"/>
  <c r="U1429" i="2"/>
  <c r="U1428" i="2"/>
  <c r="U1427" i="2"/>
  <c r="U1426" i="2"/>
  <c r="U1425" i="2"/>
  <c r="U1424" i="2"/>
  <c r="U1423" i="2"/>
  <c r="U1422" i="2"/>
  <c r="U1421" i="2"/>
  <c r="U1420" i="2"/>
  <c r="U1419" i="2"/>
  <c r="U1418" i="2"/>
  <c r="U1417" i="2"/>
  <c r="U1416" i="2"/>
  <c r="U1415" i="2"/>
  <c r="U1414" i="2"/>
  <c r="U1413" i="2"/>
  <c r="U1412" i="2"/>
  <c r="U1411" i="2"/>
  <c r="U1410" i="2"/>
  <c r="U1409" i="2"/>
  <c r="U1408" i="2"/>
  <c r="U1407" i="2"/>
  <c r="U1406" i="2"/>
  <c r="U1405" i="2"/>
  <c r="U1404" i="2"/>
  <c r="U1403" i="2"/>
  <c r="U1402" i="2"/>
  <c r="U1401" i="2"/>
  <c r="U1400" i="2"/>
  <c r="U1399" i="2"/>
  <c r="U1398" i="2"/>
  <c r="U1397" i="2"/>
  <c r="U1396" i="2"/>
  <c r="U1395" i="2"/>
  <c r="U1394" i="2"/>
  <c r="U1393" i="2"/>
  <c r="U1392" i="2"/>
  <c r="U1391" i="2"/>
  <c r="U1390" i="2"/>
  <c r="U1389" i="2"/>
  <c r="U1388" i="2"/>
  <c r="U1387" i="2"/>
  <c r="U1386" i="2"/>
  <c r="U1385" i="2"/>
  <c r="U1384" i="2"/>
  <c r="U1383" i="2"/>
  <c r="U1382" i="2"/>
  <c r="U1381" i="2"/>
  <c r="U1380" i="2"/>
  <c r="U1379" i="2"/>
  <c r="U1378" i="2"/>
  <c r="U1377" i="2"/>
  <c r="U1376" i="2"/>
  <c r="U1375" i="2"/>
  <c r="U1374" i="2"/>
  <c r="U1373" i="2"/>
  <c r="U1372" i="2"/>
  <c r="U1371" i="2"/>
  <c r="U1370" i="2"/>
  <c r="U1369" i="2"/>
  <c r="U1368" i="2"/>
  <c r="U1367" i="2"/>
  <c r="U1366" i="2"/>
  <c r="U1365" i="2"/>
  <c r="U1364" i="2"/>
  <c r="U1363" i="2"/>
  <c r="U1362" i="2"/>
  <c r="U1361" i="2"/>
  <c r="U1360" i="2"/>
  <c r="U1359" i="2"/>
  <c r="U1358" i="2"/>
  <c r="U1357" i="2"/>
  <c r="U1356" i="2"/>
  <c r="U1355" i="2"/>
  <c r="U1354" i="2"/>
  <c r="U1353" i="2"/>
  <c r="U1352" i="2"/>
  <c r="U1351" i="2"/>
  <c r="U1350" i="2"/>
  <c r="U1349" i="2"/>
  <c r="U1348" i="2"/>
  <c r="U1347" i="2"/>
  <c r="U1346" i="2"/>
  <c r="U1345" i="2"/>
  <c r="U1344" i="2"/>
  <c r="U1343" i="2"/>
  <c r="U1342" i="2"/>
  <c r="U1341" i="2"/>
  <c r="U1340" i="2"/>
  <c r="U1339" i="2"/>
  <c r="U1338" i="2"/>
  <c r="U1337" i="2"/>
  <c r="U1336" i="2"/>
  <c r="U1335" i="2"/>
  <c r="U1334" i="2"/>
  <c r="U1333" i="2"/>
  <c r="U1332" i="2"/>
  <c r="U1331" i="2"/>
  <c r="U1330" i="2"/>
  <c r="U1329" i="2"/>
  <c r="U1328" i="2"/>
  <c r="U1327" i="2"/>
  <c r="U1326" i="2"/>
  <c r="U1325" i="2"/>
  <c r="U1324" i="2"/>
  <c r="U1323" i="2"/>
  <c r="U1322" i="2"/>
  <c r="U1321" i="2"/>
  <c r="U1320" i="2"/>
  <c r="U1319" i="2"/>
  <c r="U1318" i="2"/>
  <c r="U1317" i="2"/>
  <c r="U1316" i="2"/>
  <c r="U1315" i="2"/>
  <c r="U1314" i="2"/>
  <c r="U1313" i="2"/>
  <c r="U1312" i="2"/>
  <c r="U1311" i="2"/>
  <c r="U1310" i="2"/>
  <c r="U1309" i="2"/>
  <c r="U1308" i="2"/>
  <c r="U1307" i="2"/>
  <c r="U1306" i="2"/>
  <c r="U1305" i="2"/>
  <c r="U1304" i="2"/>
  <c r="U1303" i="2"/>
  <c r="U1302" i="2"/>
  <c r="U1301" i="2"/>
  <c r="U1300" i="2"/>
  <c r="U1299" i="2"/>
  <c r="U1298" i="2"/>
  <c r="U1297" i="2"/>
  <c r="U1296" i="2"/>
  <c r="U1295" i="2"/>
  <c r="U1294" i="2"/>
  <c r="U1293" i="2"/>
  <c r="U1292" i="2"/>
  <c r="U1291" i="2"/>
  <c r="U1290" i="2"/>
  <c r="U1289" i="2"/>
  <c r="U1288" i="2"/>
  <c r="U1287" i="2"/>
  <c r="U1286" i="2"/>
  <c r="U1285" i="2"/>
  <c r="U1284" i="2"/>
  <c r="U1283" i="2"/>
  <c r="U1282" i="2"/>
  <c r="U1281" i="2"/>
  <c r="U1280" i="2"/>
  <c r="U1279" i="2"/>
  <c r="U1278" i="2"/>
  <c r="U1277" i="2"/>
  <c r="U1276" i="2"/>
  <c r="U1275" i="2"/>
  <c r="U1274" i="2"/>
  <c r="U1273" i="2"/>
  <c r="U1272" i="2"/>
  <c r="U1271" i="2"/>
  <c r="U1270" i="2"/>
  <c r="U1269" i="2"/>
  <c r="U1268" i="2"/>
  <c r="U1267" i="2"/>
  <c r="U1266" i="2"/>
  <c r="U1265" i="2"/>
  <c r="U1264" i="2"/>
  <c r="U1263" i="2"/>
  <c r="U1262" i="2"/>
  <c r="U1261" i="2"/>
  <c r="U1260" i="2"/>
  <c r="U1259" i="2"/>
  <c r="U1258" i="2"/>
  <c r="U1257" i="2"/>
  <c r="U1256" i="2"/>
  <c r="U1255" i="2"/>
  <c r="U1254" i="2"/>
  <c r="U1253" i="2"/>
  <c r="U1252" i="2"/>
  <c r="U1251" i="2"/>
  <c r="U1250" i="2"/>
  <c r="U1249" i="2"/>
  <c r="U1248" i="2"/>
  <c r="U1247" i="2"/>
  <c r="U1246" i="2"/>
  <c r="U1245" i="2"/>
  <c r="U1244" i="2"/>
  <c r="U1243" i="2"/>
  <c r="U1242" i="2"/>
  <c r="U1241" i="2"/>
  <c r="U1240" i="2"/>
  <c r="U1239" i="2"/>
  <c r="U1238" i="2"/>
  <c r="U1237" i="2"/>
  <c r="U1236" i="2"/>
  <c r="U1235" i="2"/>
  <c r="U1234" i="2"/>
  <c r="U1233" i="2"/>
  <c r="U1232" i="2"/>
  <c r="U1231" i="2"/>
  <c r="U1230" i="2"/>
  <c r="U1229" i="2"/>
  <c r="U1228" i="2"/>
  <c r="U1227" i="2"/>
  <c r="U1226" i="2"/>
  <c r="U1225" i="2"/>
  <c r="U1224" i="2"/>
  <c r="U1223" i="2"/>
  <c r="U1222" i="2"/>
  <c r="U1221" i="2"/>
  <c r="U1220" i="2"/>
  <c r="U1219" i="2"/>
  <c r="U1218" i="2"/>
  <c r="U1217" i="2"/>
  <c r="U1216" i="2"/>
  <c r="U1215" i="2"/>
  <c r="U1214" i="2"/>
  <c r="U1213" i="2"/>
  <c r="U1212" i="2"/>
  <c r="U1211" i="2"/>
  <c r="U1210" i="2"/>
  <c r="U1209" i="2"/>
  <c r="U1208" i="2"/>
  <c r="U1207" i="2"/>
  <c r="U1206" i="2"/>
  <c r="U1205" i="2"/>
  <c r="U1204" i="2"/>
  <c r="U1203" i="2"/>
  <c r="U1202" i="2"/>
  <c r="U1201" i="2"/>
  <c r="U1200" i="2"/>
  <c r="U1199" i="2"/>
  <c r="U1198" i="2"/>
  <c r="U1197" i="2"/>
  <c r="U1196" i="2"/>
  <c r="U1195" i="2"/>
  <c r="U1194" i="2"/>
  <c r="U1193" i="2"/>
  <c r="U1192" i="2"/>
  <c r="U1191" i="2"/>
  <c r="U1190" i="2"/>
  <c r="U1189" i="2"/>
  <c r="U1188" i="2"/>
  <c r="U1187" i="2"/>
  <c r="U1186" i="2"/>
  <c r="U1185" i="2"/>
  <c r="U1184" i="2"/>
  <c r="U1183" i="2"/>
  <c r="U1182" i="2"/>
  <c r="U1181" i="2"/>
  <c r="U1180" i="2"/>
  <c r="U1179" i="2"/>
  <c r="U1178" i="2"/>
  <c r="U1177" i="2"/>
  <c r="U1176" i="2"/>
  <c r="U1175" i="2"/>
  <c r="U1174" i="2"/>
  <c r="U1173" i="2"/>
  <c r="U1172" i="2"/>
  <c r="U1171" i="2"/>
  <c r="U1170" i="2"/>
  <c r="U1169" i="2"/>
  <c r="U1168" i="2"/>
  <c r="U1167" i="2"/>
  <c r="U1166" i="2"/>
  <c r="U1165" i="2"/>
  <c r="U1164" i="2"/>
  <c r="U1163" i="2"/>
  <c r="U1162" i="2"/>
  <c r="U1161" i="2"/>
  <c r="U1160" i="2"/>
  <c r="U1159" i="2"/>
  <c r="U1158" i="2"/>
  <c r="U1157" i="2"/>
  <c r="U1156" i="2"/>
  <c r="U1155" i="2"/>
  <c r="U1154" i="2"/>
  <c r="U1153" i="2"/>
  <c r="U1152" i="2"/>
  <c r="U1151" i="2"/>
  <c r="U1150" i="2"/>
  <c r="U1149" i="2"/>
  <c r="U1148" i="2"/>
  <c r="U1147" i="2"/>
  <c r="U1146" i="2"/>
  <c r="U1145" i="2"/>
  <c r="U1144" i="2"/>
  <c r="U1143" i="2"/>
  <c r="U1142" i="2"/>
  <c r="U1141" i="2"/>
  <c r="U1140" i="2"/>
  <c r="U1139" i="2"/>
  <c r="U1138" i="2"/>
  <c r="U1137" i="2"/>
  <c r="U1136" i="2"/>
  <c r="U1135" i="2"/>
  <c r="U1134" i="2"/>
  <c r="U1133" i="2"/>
  <c r="U1132" i="2"/>
  <c r="U1131" i="2"/>
  <c r="U1130" i="2"/>
  <c r="U1129" i="2"/>
  <c r="U1128" i="2"/>
  <c r="U1127" i="2"/>
  <c r="U1126" i="2"/>
  <c r="U1125" i="2"/>
  <c r="U1124" i="2"/>
  <c r="U1123" i="2"/>
  <c r="U1122" i="2"/>
  <c r="U1121" i="2"/>
  <c r="U1120" i="2"/>
  <c r="U1119" i="2"/>
  <c r="U1118" i="2"/>
  <c r="U1117" i="2"/>
  <c r="U1116" i="2"/>
  <c r="U1115" i="2"/>
  <c r="U1114" i="2"/>
  <c r="U1113" i="2"/>
  <c r="U1112" i="2"/>
  <c r="U1111" i="2"/>
  <c r="U1110" i="2"/>
  <c r="U1109" i="2"/>
  <c r="U1108" i="2"/>
  <c r="U1107" i="2"/>
  <c r="U1106" i="2"/>
  <c r="U1105" i="2"/>
  <c r="U1104" i="2"/>
  <c r="U1103" i="2"/>
  <c r="U1102" i="2"/>
  <c r="U1101" i="2"/>
  <c r="U1100" i="2"/>
  <c r="U1099" i="2"/>
  <c r="U1098" i="2"/>
  <c r="U1097" i="2"/>
  <c r="U1096" i="2"/>
  <c r="U1095" i="2"/>
  <c r="U1094" i="2"/>
  <c r="U1093" i="2"/>
  <c r="U1092" i="2"/>
  <c r="U1091" i="2"/>
  <c r="U1090" i="2"/>
  <c r="U1089" i="2"/>
  <c r="U1088" i="2"/>
  <c r="U1087" i="2"/>
  <c r="U1086" i="2"/>
  <c r="U1085" i="2"/>
  <c r="U1084" i="2"/>
  <c r="U1083" i="2"/>
  <c r="U1082" i="2"/>
  <c r="U1081" i="2"/>
  <c r="U1080" i="2"/>
  <c r="U1079" i="2"/>
  <c r="U1078" i="2"/>
  <c r="U1077" i="2"/>
  <c r="U1076" i="2"/>
  <c r="U1075" i="2"/>
  <c r="U1074" i="2"/>
  <c r="U1073" i="2"/>
  <c r="U1072" i="2"/>
  <c r="U1071" i="2"/>
  <c r="U1070" i="2"/>
  <c r="U1069" i="2"/>
  <c r="U1068" i="2"/>
  <c r="U1067" i="2"/>
  <c r="U1066" i="2"/>
  <c r="U1065" i="2"/>
  <c r="U1064" i="2"/>
  <c r="U1063" i="2"/>
  <c r="U1062" i="2"/>
  <c r="U1061" i="2"/>
  <c r="U1060" i="2"/>
  <c r="U1059" i="2"/>
  <c r="U1058" i="2"/>
  <c r="U1057" i="2"/>
  <c r="U1056" i="2"/>
  <c r="U1055" i="2"/>
  <c r="U1054" i="2"/>
  <c r="U1053" i="2"/>
  <c r="U1052" i="2"/>
  <c r="U1051" i="2"/>
  <c r="U1050" i="2"/>
  <c r="U1049" i="2"/>
  <c r="U1048" i="2"/>
  <c r="U1047" i="2"/>
  <c r="U1046" i="2"/>
  <c r="U1045" i="2"/>
  <c r="U1044" i="2"/>
  <c r="U1043" i="2"/>
  <c r="U1042" i="2"/>
  <c r="U1041" i="2"/>
  <c r="U1040" i="2"/>
  <c r="U1039" i="2"/>
  <c r="U1038" i="2"/>
  <c r="U1037" i="2"/>
  <c r="U1036" i="2"/>
  <c r="U1035" i="2"/>
  <c r="U1034" i="2"/>
  <c r="U1033" i="2"/>
  <c r="U1032" i="2"/>
  <c r="U1031" i="2"/>
  <c r="U1030" i="2"/>
  <c r="U1029" i="2"/>
  <c r="U1028" i="2"/>
  <c r="U1027" i="2"/>
  <c r="U1026" i="2"/>
  <c r="U1025" i="2"/>
  <c r="U1024" i="2"/>
  <c r="U1023" i="2"/>
  <c r="U1022" i="2"/>
  <c r="U1021" i="2"/>
  <c r="U1020" i="2"/>
  <c r="U1019" i="2"/>
  <c r="U1018" i="2"/>
  <c r="U1017" i="2"/>
  <c r="U1016" i="2"/>
  <c r="U1015" i="2"/>
  <c r="U1014" i="2"/>
  <c r="U1013" i="2"/>
  <c r="U1012" i="2"/>
  <c r="U1011" i="2"/>
  <c r="U1010" i="2"/>
  <c r="U1009" i="2"/>
  <c r="U1008" i="2"/>
  <c r="U1007" i="2"/>
  <c r="U1006" i="2"/>
  <c r="U1005" i="2"/>
  <c r="U1004" i="2"/>
  <c r="U1003" i="2"/>
  <c r="U1002" i="2"/>
  <c r="U1001" i="2"/>
  <c r="U1000" i="2"/>
  <c r="U999" i="2"/>
  <c r="U998" i="2"/>
  <c r="U997" i="2"/>
  <c r="U996" i="2"/>
  <c r="U995" i="2"/>
  <c r="U994" i="2"/>
  <c r="U993" i="2"/>
  <c r="U992" i="2"/>
  <c r="U991" i="2"/>
  <c r="U990" i="2"/>
  <c r="U989" i="2"/>
  <c r="U988" i="2"/>
  <c r="U987" i="2"/>
  <c r="U986" i="2"/>
  <c r="U985" i="2"/>
  <c r="U984" i="2"/>
  <c r="U983" i="2"/>
  <c r="U982" i="2"/>
  <c r="U981" i="2"/>
  <c r="U980" i="2"/>
  <c r="U979" i="2"/>
  <c r="U978" i="2"/>
  <c r="U977" i="2"/>
  <c r="U976" i="2"/>
  <c r="U975" i="2"/>
  <c r="U974" i="2"/>
  <c r="U973" i="2"/>
  <c r="U972" i="2"/>
  <c r="U971" i="2"/>
  <c r="U970" i="2"/>
  <c r="U969" i="2"/>
  <c r="U968" i="2"/>
  <c r="U967" i="2"/>
  <c r="U966" i="2"/>
  <c r="U965" i="2"/>
  <c r="U964" i="2"/>
  <c r="U963" i="2"/>
  <c r="U962" i="2"/>
  <c r="U961" i="2"/>
  <c r="U960" i="2"/>
  <c r="U959" i="2"/>
  <c r="U958" i="2"/>
  <c r="U957" i="2"/>
  <c r="U956" i="2"/>
  <c r="U955" i="2"/>
  <c r="U954" i="2"/>
  <c r="U953" i="2"/>
  <c r="U952" i="2"/>
  <c r="U951" i="2"/>
  <c r="U950" i="2"/>
  <c r="U949" i="2"/>
  <c r="U948" i="2"/>
  <c r="U947" i="2"/>
  <c r="U946" i="2"/>
  <c r="U945" i="2"/>
  <c r="U944" i="2"/>
  <c r="U943" i="2"/>
  <c r="U942" i="2"/>
  <c r="U941" i="2"/>
  <c r="U940" i="2"/>
  <c r="U939" i="2"/>
  <c r="U938" i="2"/>
  <c r="U937" i="2"/>
  <c r="U936" i="2"/>
  <c r="U935" i="2"/>
  <c r="U934" i="2"/>
  <c r="U933" i="2"/>
  <c r="U932" i="2"/>
  <c r="U931" i="2"/>
  <c r="U930" i="2"/>
  <c r="U929" i="2"/>
  <c r="U928" i="2"/>
  <c r="U927" i="2"/>
  <c r="U926" i="2"/>
  <c r="U925" i="2"/>
  <c r="U924" i="2"/>
  <c r="U923" i="2"/>
  <c r="U922" i="2"/>
  <c r="U921" i="2"/>
  <c r="U920" i="2"/>
  <c r="U919" i="2"/>
  <c r="U918" i="2"/>
  <c r="U917" i="2"/>
  <c r="U916" i="2"/>
  <c r="U915" i="2"/>
  <c r="U914" i="2"/>
  <c r="U913" i="2"/>
  <c r="U912" i="2"/>
  <c r="U911" i="2"/>
  <c r="U910" i="2"/>
  <c r="U909" i="2"/>
  <c r="U908" i="2"/>
  <c r="U907" i="2"/>
  <c r="U906" i="2"/>
  <c r="U905" i="2"/>
  <c r="U904" i="2"/>
  <c r="U903" i="2"/>
  <c r="U902" i="2"/>
  <c r="U901" i="2"/>
  <c r="U900" i="2"/>
  <c r="U899" i="2"/>
  <c r="U898" i="2"/>
  <c r="U897" i="2"/>
  <c r="U896" i="2"/>
  <c r="U895" i="2"/>
  <c r="U894" i="2"/>
  <c r="U893" i="2"/>
  <c r="U892" i="2"/>
  <c r="U891" i="2"/>
  <c r="U890" i="2"/>
  <c r="U889" i="2"/>
  <c r="U888" i="2"/>
  <c r="U887" i="2"/>
  <c r="U886" i="2"/>
  <c r="U885" i="2"/>
  <c r="U884" i="2"/>
  <c r="U883" i="2"/>
  <c r="U882" i="2"/>
  <c r="U881" i="2"/>
  <c r="U880" i="2"/>
  <c r="U879" i="2"/>
  <c r="U878" i="2"/>
  <c r="U877" i="2"/>
  <c r="U876" i="2"/>
  <c r="U875" i="2"/>
  <c r="U874" i="2"/>
  <c r="U873" i="2"/>
  <c r="U872" i="2"/>
  <c r="U871" i="2"/>
  <c r="U870" i="2"/>
  <c r="U869" i="2"/>
  <c r="U868" i="2"/>
  <c r="U867" i="2"/>
  <c r="U866" i="2"/>
  <c r="U865" i="2"/>
  <c r="U864" i="2"/>
  <c r="U863" i="2"/>
  <c r="U862" i="2"/>
  <c r="U861" i="2"/>
  <c r="U860" i="2"/>
  <c r="U859" i="2"/>
  <c r="U858" i="2"/>
  <c r="U857" i="2"/>
  <c r="U856" i="2"/>
  <c r="U855" i="2"/>
  <c r="U854" i="2"/>
  <c r="U853" i="2"/>
  <c r="U852" i="2"/>
  <c r="U851" i="2"/>
  <c r="U850" i="2"/>
  <c r="U849" i="2"/>
  <c r="U848" i="2"/>
  <c r="U847" i="2"/>
  <c r="U846" i="2"/>
  <c r="U845" i="2"/>
  <c r="U844" i="2"/>
  <c r="U843" i="2"/>
  <c r="U842" i="2"/>
  <c r="U841" i="2"/>
  <c r="U840" i="2"/>
  <c r="U839" i="2"/>
  <c r="U838" i="2"/>
  <c r="U837" i="2"/>
  <c r="U836" i="2"/>
  <c r="U835" i="2"/>
  <c r="U834" i="2"/>
  <c r="U833" i="2"/>
  <c r="U832" i="2"/>
  <c r="U831" i="2"/>
  <c r="U830" i="2"/>
  <c r="U829" i="2"/>
  <c r="U828" i="2"/>
  <c r="U827" i="2"/>
  <c r="U826" i="2"/>
  <c r="U825" i="2"/>
  <c r="U824" i="2"/>
  <c r="U823" i="2"/>
  <c r="U822" i="2"/>
  <c r="U821" i="2"/>
  <c r="U820" i="2"/>
  <c r="U819" i="2"/>
  <c r="U818" i="2"/>
  <c r="U817" i="2"/>
  <c r="U816" i="2"/>
  <c r="U815" i="2"/>
  <c r="U814" i="2"/>
  <c r="U813" i="2"/>
  <c r="U812" i="2"/>
  <c r="U811" i="2"/>
  <c r="U810" i="2"/>
  <c r="U809" i="2"/>
  <c r="U808" i="2"/>
  <c r="U807" i="2"/>
  <c r="U806" i="2"/>
  <c r="U805" i="2"/>
  <c r="U804" i="2"/>
  <c r="U803" i="2"/>
  <c r="U802" i="2"/>
  <c r="U801" i="2"/>
  <c r="U800" i="2"/>
  <c r="U799" i="2"/>
  <c r="U798" i="2"/>
  <c r="U797" i="2"/>
  <c r="U796" i="2"/>
  <c r="U795" i="2"/>
  <c r="U794" i="2"/>
  <c r="U793" i="2"/>
  <c r="U792" i="2"/>
  <c r="U791" i="2"/>
  <c r="U790" i="2"/>
  <c r="U789" i="2"/>
  <c r="U788" i="2"/>
  <c r="U787" i="2"/>
  <c r="U786" i="2"/>
  <c r="U785" i="2"/>
  <c r="U784" i="2"/>
  <c r="U783" i="2"/>
  <c r="U782" i="2"/>
  <c r="U781" i="2"/>
  <c r="U780" i="2"/>
  <c r="U779" i="2"/>
  <c r="U778" i="2"/>
  <c r="U777" i="2"/>
  <c r="U776" i="2"/>
  <c r="U775" i="2"/>
  <c r="U774" i="2"/>
  <c r="U773" i="2"/>
  <c r="U772" i="2"/>
  <c r="U771" i="2"/>
  <c r="U770" i="2"/>
  <c r="U769" i="2"/>
  <c r="U768" i="2"/>
  <c r="U767" i="2"/>
  <c r="U766" i="2"/>
  <c r="U765" i="2"/>
  <c r="U764" i="2"/>
  <c r="U763" i="2"/>
  <c r="U762" i="2"/>
  <c r="U761" i="2"/>
  <c r="U760" i="2"/>
  <c r="U759" i="2"/>
  <c r="U758" i="2"/>
  <c r="U757" i="2"/>
  <c r="U756" i="2"/>
  <c r="U755" i="2"/>
  <c r="U754" i="2"/>
  <c r="U753" i="2"/>
  <c r="U752" i="2"/>
  <c r="U751" i="2"/>
  <c r="U750" i="2"/>
  <c r="U749" i="2"/>
  <c r="U748" i="2"/>
  <c r="U747" i="2"/>
  <c r="U746" i="2"/>
  <c r="U745" i="2"/>
  <c r="U744" i="2"/>
  <c r="U743" i="2"/>
  <c r="U742" i="2"/>
  <c r="U741" i="2"/>
  <c r="U740" i="2"/>
  <c r="U739" i="2"/>
  <c r="U738" i="2"/>
  <c r="U737" i="2"/>
  <c r="U736" i="2"/>
  <c r="U735" i="2"/>
  <c r="U734" i="2"/>
  <c r="U733" i="2"/>
  <c r="U732" i="2"/>
  <c r="U731" i="2"/>
  <c r="U730" i="2"/>
  <c r="U729" i="2"/>
  <c r="U728" i="2"/>
  <c r="U727" i="2"/>
  <c r="U726" i="2"/>
  <c r="U725" i="2"/>
  <c r="U724" i="2"/>
  <c r="U723" i="2"/>
  <c r="U722" i="2"/>
  <c r="U721" i="2"/>
  <c r="U720" i="2"/>
  <c r="U719" i="2"/>
  <c r="U718" i="2"/>
  <c r="U717" i="2"/>
  <c r="U716" i="2"/>
  <c r="U715" i="2"/>
  <c r="U714" i="2"/>
  <c r="U713" i="2"/>
  <c r="U712" i="2"/>
  <c r="U711" i="2"/>
  <c r="U710" i="2"/>
  <c r="U709" i="2"/>
  <c r="U708" i="2"/>
  <c r="U707" i="2"/>
  <c r="U706" i="2"/>
  <c r="U705" i="2"/>
  <c r="U704" i="2"/>
  <c r="U703" i="2"/>
  <c r="U702" i="2"/>
  <c r="U701" i="2"/>
  <c r="U700" i="2"/>
  <c r="U699" i="2"/>
  <c r="U698" i="2"/>
  <c r="U697" i="2"/>
  <c r="U696" i="2"/>
  <c r="U695" i="2"/>
  <c r="U694" i="2"/>
  <c r="U693" i="2"/>
  <c r="U692" i="2"/>
  <c r="U691" i="2"/>
  <c r="U690" i="2"/>
  <c r="U689" i="2"/>
  <c r="U688" i="2"/>
  <c r="U687" i="2"/>
  <c r="U686" i="2"/>
  <c r="U685" i="2"/>
  <c r="U684" i="2"/>
  <c r="U683" i="2"/>
  <c r="U682" i="2"/>
  <c r="U681" i="2"/>
  <c r="U680" i="2"/>
  <c r="U679" i="2"/>
  <c r="U678" i="2"/>
  <c r="U677" i="2"/>
  <c r="U676" i="2"/>
  <c r="U675" i="2"/>
  <c r="U674" i="2"/>
  <c r="U673" i="2"/>
  <c r="U672" i="2"/>
  <c r="U671" i="2"/>
  <c r="U670" i="2"/>
  <c r="U669" i="2"/>
  <c r="U668" i="2"/>
  <c r="U667" i="2"/>
  <c r="U666" i="2"/>
  <c r="U665" i="2"/>
  <c r="U664" i="2"/>
  <c r="U663" i="2"/>
  <c r="U662" i="2"/>
  <c r="U661" i="2"/>
  <c r="U660" i="2"/>
  <c r="U659" i="2"/>
  <c r="U658" i="2"/>
  <c r="U657" i="2"/>
  <c r="U656" i="2"/>
  <c r="U655" i="2"/>
  <c r="U654" i="2"/>
  <c r="U653" i="2"/>
  <c r="U652" i="2"/>
  <c r="U651" i="2"/>
  <c r="U650" i="2"/>
  <c r="U649" i="2"/>
  <c r="U648" i="2"/>
  <c r="U647" i="2"/>
  <c r="U646" i="2"/>
  <c r="U645" i="2"/>
  <c r="U644" i="2"/>
  <c r="U643" i="2"/>
  <c r="U642" i="2"/>
  <c r="U641" i="2"/>
  <c r="U640" i="2"/>
  <c r="U639" i="2"/>
  <c r="U638" i="2"/>
  <c r="U637" i="2"/>
  <c r="U636" i="2"/>
  <c r="U635" i="2"/>
  <c r="U634" i="2"/>
  <c r="U633" i="2"/>
  <c r="U632" i="2"/>
  <c r="U631" i="2"/>
  <c r="U630" i="2"/>
  <c r="U629" i="2"/>
  <c r="U628" i="2"/>
  <c r="U627" i="2"/>
  <c r="U626" i="2"/>
  <c r="U625" i="2"/>
  <c r="U624" i="2"/>
  <c r="U623" i="2"/>
  <c r="U622" i="2"/>
  <c r="U621" i="2"/>
  <c r="U620" i="2"/>
  <c r="U619" i="2"/>
  <c r="U618" i="2"/>
  <c r="U617" i="2"/>
  <c r="U616" i="2"/>
  <c r="U615" i="2"/>
  <c r="U614" i="2"/>
  <c r="U613" i="2"/>
  <c r="U612" i="2"/>
  <c r="U611" i="2"/>
  <c r="U610" i="2"/>
  <c r="U609" i="2"/>
  <c r="U608" i="2"/>
  <c r="U607" i="2"/>
  <c r="U606" i="2"/>
  <c r="U605" i="2"/>
  <c r="U604" i="2"/>
  <c r="U603" i="2"/>
  <c r="U602" i="2"/>
  <c r="U601" i="2"/>
  <c r="U600" i="2"/>
  <c r="U599" i="2"/>
  <c r="U598" i="2"/>
  <c r="U597" i="2"/>
  <c r="U596" i="2"/>
  <c r="U595" i="2"/>
  <c r="U594" i="2"/>
  <c r="U593" i="2"/>
  <c r="U592" i="2"/>
  <c r="U591" i="2"/>
  <c r="U590" i="2"/>
  <c r="U589" i="2"/>
  <c r="U588" i="2"/>
  <c r="U587" i="2"/>
  <c r="U586" i="2"/>
  <c r="U585" i="2"/>
  <c r="U584" i="2"/>
  <c r="U583" i="2"/>
  <c r="U582" i="2"/>
  <c r="U581" i="2"/>
  <c r="U580" i="2"/>
  <c r="U579" i="2"/>
  <c r="U578" i="2"/>
  <c r="U577" i="2"/>
  <c r="U576" i="2"/>
  <c r="U575" i="2"/>
  <c r="U574" i="2"/>
  <c r="U573" i="2"/>
  <c r="U572" i="2"/>
  <c r="U571" i="2"/>
  <c r="U570" i="2"/>
  <c r="U569" i="2"/>
  <c r="U568" i="2"/>
  <c r="U567" i="2"/>
  <c r="U566" i="2"/>
  <c r="U565" i="2"/>
  <c r="U564" i="2"/>
  <c r="U563" i="2"/>
  <c r="U562" i="2"/>
  <c r="U561" i="2"/>
  <c r="U560" i="2"/>
  <c r="U559" i="2"/>
  <c r="U558" i="2"/>
  <c r="U557" i="2"/>
  <c r="U556" i="2"/>
  <c r="U555" i="2"/>
  <c r="U554" i="2"/>
  <c r="U553" i="2"/>
  <c r="U552" i="2"/>
  <c r="U551" i="2"/>
  <c r="U550" i="2"/>
  <c r="U549" i="2"/>
  <c r="U548" i="2"/>
  <c r="U547" i="2"/>
  <c r="U546" i="2"/>
  <c r="U545" i="2"/>
  <c r="U544" i="2"/>
  <c r="U543" i="2"/>
  <c r="U542" i="2"/>
  <c r="U541" i="2"/>
  <c r="U540" i="2"/>
  <c r="U539" i="2"/>
  <c r="U538" i="2"/>
  <c r="U537" i="2"/>
  <c r="U536" i="2"/>
  <c r="U535" i="2"/>
  <c r="U534" i="2"/>
  <c r="U533" i="2"/>
  <c r="U532" i="2"/>
  <c r="U531" i="2"/>
  <c r="U530" i="2"/>
  <c r="U529" i="2"/>
  <c r="U528" i="2"/>
  <c r="U527" i="2"/>
  <c r="U526" i="2"/>
  <c r="U525" i="2"/>
  <c r="U524" i="2"/>
  <c r="U523" i="2"/>
  <c r="U522" i="2"/>
  <c r="U521" i="2"/>
  <c r="U520" i="2"/>
  <c r="U519" i="2"/>
  <c r="U518" i="2"/>
  <c r="U517" i="2"/>
  <c r="U516" i="2"/>
  <c r="U515" i="2"/>
  <c r="U514" i="2"/>
  <c r="U513" i="2"/>
  <c r="U512" i="2"/>
  <c r="U511" i="2"/>
  <c r="U510" i="2"/>
  <c r="U509" i="2"/>
  <c r="U508" i="2"/>
  <c r="U507" i="2"/>
  <c r="U506" i="2"/>
  <c r="U505" i="2"/>
  <c r="U504" i="2"/>
  <c r="U503" i="2"/>
  <c r="U502" i="2"/>
  <c r="U501" i="2"/>
  <c r="U500" i="2"/>
  <c r="U499" i="2"/>
  <c r="U498" i="2"/>
  <c r="U497" i="2"/>
  <c r="U496" i="2"/>
  <c r="U495" i="2"/>
  <c r="U494" i="2"/>
  <c r="U493" i="2"/>
  <c r="U492" i="2"/>
  <c r="U491" i="2"/>
  <c r="U490" i="2"/>
  <c r="U489" i="2"/>
  <c r="U488" i="2"/>
  <c r="U487" i="2"/>
  <c r="U486" i="2"/>
  <c r="U485" i="2"/>
  <c r="U484" i="2"/>
  <c r="U483" i="2"/>
  <c r="U482" i="2"/>
  <c r="U481" i="2"/>
  <c r="U480" i="2"/>
  <c r="U479" i="2"/>
  <c r="U478" i="2"/>
  <c r="U477" i="2"/>
  <c r="U476" i="2"/>
  <c r="U475" i="2"/>
  <c r="U474" i="2"/>
  <c r="U473" i="2"/>
  <c r="U472" i="2"/>
  <c r="U471" i="2"/>
  <c r="U470" i="2"/>
  <c r="U469" i="2"/>
  <c r="U468" i="2"/>
  <c r="U467" i="2"/>
  <c r="U466" i="2"/>
  <c r="U465" i="2"/>
  <c r="U464" i="2"/>
  <c r="U463" i="2"/>
  <c r="U462" i="2"/>
  <c r="U461" i="2"/>
  <c r="U460" i="2"/>
  <c r="U459" i="2"/>
  <c r="U458" i="2"/>
  <c r="U457" i="2"/>
  <c r="U456" i="2"/>
  <c r="U455" i="2"/>
  <c r="U454" i="2"/>
  <c r="U453" i="2"/>
  <c r="U452" i="2"/>
  <c r="U451" i="2"/>
  <c r="U450" i="2"/>
  <c r="U449" i="2"/>
  <c r="U448" i="2"/>
  <c r="U447" i="2"/>
  <c r="U446" i="2"/>
  <c r="U445" i="2"/>
  <c r="U444" i="2"/>
  <c r="U443" i="2"/>
  <c r="U442" i="2"/>
  <c r="U441" i="2"/>
  <c r="U440" i="2"/>
  <c r="U439" i="2"/>
  <c r="U438" i="2"/>
  <c r="U437" i="2"/>
  <c r="U436" i="2"/>
  <c r="U435" i="2"/>
  <c r="U434" i="2"/>
  <c r="U433" i="2"/>
  <c r="U432" i="2"/>
  <c r="U431" i="2"/>
  <c r="U430" i="2"/>
  <c r="U429" i="2"/>
  <c r="U428" i="2"/>
  <c r="U427" i="2"/>
  <c r="U426" i="2"/>
  <c r="U425" i="2"/>
  <c r="U424" i="2"/>
  <c r="U423" i="2"/>
  <c r="U422" i="2"/>
  <c r="U421" i="2"/>
  <c r="U420" i="2"/>
  <c r="U419" i="2"/>
  <c r="U418" i="2"/>
  <c r="U417" i="2"/>
  <c r="U416" i="2"/>
  <c r="U415" i="2"/>
  <c r="U414" i="2"/>
  <c r="U413" i="2"/>
  <c r="U412" i="2"/>
  <c r="U411" i="2"/>
  <c r="U410" i="2"/>
  <c r="U409" i="2"/>
  <c r="U408" i="2"/>
  <c r="U407" i="2"/>
  <c r="U406" i="2"/>
  <c r="U405" i="2"/>
  <c r="U404" i="2"/>
  <c r="U403" i="2"/>
  <c r="U402" i="2"/>
  <c r="U401" i="2"/>
  <c r="U400" i="2"/>
  <c r="U399" i="2"/>
  <c r="U398" i="2"/>
  <c r="U397" i="2"/>
  <c r="U396" i="2"/>
  <c r="U395" i="2"/>
  <c r="U394" i="2"/>
  <c r="U393" i="2"/>
  <c r="U392" i="2"/>
  <c r="U391" i="2"/>
  <c r="U390" i="2"/>
  <c r="U389" i="2"/>
  <c r="U388" i="2"/>
  <c r="U387" i="2"/>
  <c r="U386" i="2"/>
  <c r="U385" i="2"/>
  <c r="U384" i="2"/>
  <c r="U383" i="2"/>
  <c r="U382" i="2"/>
  <c r="U381" i="2"/>
  <c r="U380" i="2"/>
  <c r="U379" i="2"/>
  <c r="U378" i="2"/>
  <c r="U377" i="2"/>
  <c r="U376" i="2"/>
  <c r="U375" i="2"/>
  <c r="U374" i="2"/>
  <c r="U373" i="2"/>
  <c r="U372" i="2"/>
  <c r="U371" i="2"/>
  <c r="U370" i="2"/>
  <c r="U369" i="2"/>
  <c r="U368" i="2"/>
  <c r="U367" i="2"/>
  <c r="U366" i="2"/>
  <c r="U365" i="2"/>
  <c r="U364" i="2"/>
  <c r="U363" i="2"/>
  <c r="U362" i="2"/>
  <c r="U361" i="2"/>
  <c r="U360" i="2"/>
  <c r="U359" i="2"/>
  <c r="U358" i="2"/>
  <c r="U357" i="2"/>
  <c r="U356" i="2"/>
  <c r="U355" i="2"/>
  <c r="U354" i="2"/>
  <c r="U353" i="2"/>
  <c r="U352" i="2"/>
  <c r="U351" i="2"/>
  <c r="U350" i="2"/>
  <c r="U349" i="2"/>
  <c r="U348" i="2"/>
  <c r="U347" i="2"/>
  <c r="U346" i="2"/>
  <c r="U345" i="2"/>
  <c r="U344" i="2"/>
  <c r="U343" i="2"/>
  <c r="U342" i="2"/>
  <c r="U341" i="2"/>
  <c r="U340" i="2"/>
  <c r="U339" i="2"/>
  <c r="U338" i="2"/>
  <c r="U337" i="2"/>
  <c r="U336" i="2"/>
  <c r="U335" i="2"/>
  <c r="U334" i="2"/>
  <c r="U333" i="2"/>
  <c r="U332" i="2"/>
  <c r="U331" i="2"/>
  <c r="U330" i="2"/>
  <c r="U329" i="2"/>
  <c r="U328" i="2"/>
  <c r="U327" i="2"/>
  <c r="U326" i="2"/>
  <c r="U325" i="2"/>
  <c r="U324" i="2"/>
  <c r="U323" i="2"/>
  <c r="U322" i="2"/>
  <c r="U321" i="2"/>
  <c r="U320" i="2"/>
  <c r="U319" i="2"/>
  <c r="U318" i="2"/>
  <c r="U317" i="2"/>
  <c r="U316" i="2"/>
  <c r="U315" i="2"/>
  <c r="U314" i="2"/>
  <c r="U313" i="2"/>
  <c r="U312" i="2"/>
  <c r="U311" i="2"/>
  <c r="U310" i="2"/>
  <c r="U309" i="2"/>
  <c r="U308" i="2"/>
  <c r="U307" i="2"/>
  <c r="U306" i="2"/>
  <c r="U305" i="2"/>
  <c r="U304" i="2"/>
  <c r="U303" i="2"/>
  <c r="U302" i="2"/>
  <c r="U301" i="2"/>
  <c r="U300" i="2"/>
  <c r="U299" i="2"/>
  <c r="U298" i="2"/>
  <c r="U297" i="2"/>
  <c r="U296" i="2"/>
  <c r="U295" i="2"/>
  <c r="U294" i="2"/>
  <c r="U293" i="2"/>
  <c r="U292" i="2"/>
  <c r="U291" i="2"/>
  <c r="U290" i="2"/>
  <c r="U289" i="2"/>
  <c r="U288" i="2"/>
  <c r="U287" i="2"/>
  <c r="U286" i="2"/>
  <c r="U285" i="2"/>
  <c r="U284" i="2"/>
  <c r="U283" i="2"/>
  <c r="U282" i="2"/>
  <c r="U281" i="2"/>
  <c r="U280" i="2"/>
  <c r="U279" i="2"/>
  <c r="U278" i="2"/>
  <c r="U277" i="2"/>
  <c r="U276" i="2"/>
  <c r="U275" i="2"/>
  <c r="U274" i="2"/>
  <c r="U273" i="2"/>
  <c r="U272" i="2"/>
  <c r="U271" i="2"/>
  <c r="U270" i="2"/>
  <c r="U269" i="2"/>
  <c r="U268" i="2"/>
  <c r="U267" i="2"/>
  <c r="U266" i="2"/>
  <c r="U265" i="2"/>
  <c r="U264" i="2"/>
  <c r="U263" i="2"/>
  <c r="U262" i="2"/>
  <c r="U261" i="2"/>
  <c r="U260" i="2"/>
  <c r="U259" i="2"/>
  <c r="U258" i="2"/>
  <c r="U257" i="2"/>
  <c r="U256" i="2"/>
  <c r="U255" i="2"/>
  <c r="U254" i="2"/>
  <c r="U253" i="2"/>
  <c r="U252" i="2"/>
  <c r="U251" i="2"/>
  <c r="U250" i="2"/>
  <c r="U249" i="2"/>
  <c r="U248" i="2"/>
  <c r="U247" i="2"/>
  <c r="U246" i="2"/>
  <c r="U245" i="2"/>
  <c r="U244" i="2"/>
  <c r="U243" i="2"/>
  <c r="U242" i="2"/>
  <c r="U241" i="2"/>
  <c r="U240" i="2"/>
  <c r="U239" i="2"/>
  <c r="U238" i="2"/>
  <c r="U237" i="2"/>
  <c r="U236" i="2"/>
  <c r="U235" i="2"/>
  <c r="U234" i="2"/>
  <c r="U233" i="2"/>
  <c r="U232" i="2"/>
  <c r="U231" i="2"/>
  <c r="U230" i="2"/>
  <c r="U229" i="2"/>
  <c r="U228" i="2"/>
  <c r="U227" i="2"/>
  <c r="U226" i="2"/>
  <c r="U225" i="2"/>
  <c r="U224" i="2"/>
  <c r="U223" i="2"/>
  <c r="U222" i="2"/>
  <c r="U221" i="2"/>
  <c r="U220" i="2"/>
  <c r="U219" i="2"/>
  <c r="U218" i="2"/>
  <c r="U217" i="2"/>
  <c r="U216" i="2"/>
  <c r="U215" i="2"/>
  <c r="U214" i="2"/>
  <c r="U213" i="2"/>
  <c r="U212" i="2"/>
  <c r="U211" i="2"/>
  <c r="U210" i="2"/>
  <c r="U209" i="2"/>
  <c r="U208" i="2"/>
  <c r="U207" i="2"/>
  <c r="U206" i="2"/>
  <c r="U205" i="2"/>
  <c r="U204" i="2"/>
  <c r="U203" i="2"/>
  <c r="U202" i="2"/>
  <c r="U201" i="2"/>
  <c r="U200" i="2"/>
  <c r="U199" i="2"/>
  <c r="U198" i="2"/>
  <c r="U197" i="2"/>
  <c r="U196" i="2"/>
  <c r="U195" i="2"/>
  <c r="U194" i="2"/>
  <c r="U193" i="2"/>
  <c r="U192" i="2"/>
  <c r="U191" i="2"/>
  <c r="U190" i="2"/>
  <c r="U189" i="2"/>
  <c r="U188" i="2"/>
  <c r="U187" i="2"/>
  <c r="U186" i="2"/>
  <c r="U185" i="2"/>
  <c r="U184" i="2"/>
  <c r="U183" i="2"/>
  <c r="U182" i="2"/>
  <c r="U181" i="2"/>
  <c r="U180" i="2"/>
  <c r="U179" i="2"/>
  <c r="U178" i="2"/>
  <c r="U177" i="2"/>
  <c r="U176" i="2"/>
  <c r="U175" i="2"/>
  <c r="U174" i="2"/>
  <c r="U173" i="2"/>
  <c r="U172" i="2"/>
  <c r="U171" i="2"/>
  <c r="U170" i="2"/>
  <c r="U169" i="2"/>
  <c r="U168" i="2"/>
  <c r="U167" i="2"/>
  <c r="U166" i="2"/>
  <c r="U165" i="2"/>
  <c r="U164" i="2"/>
  <c r="U163" i="2"/>
  <c r="U162" i="2"/>
  <c r="U161" i="2"/>
  <c r="U160" i="2"/>
  <c r="U159" i="2"/>
  <c r="U158" i="2"/>
  <c r="U157" i="2"/>
  <c r="U156" i="2"/>
  <c r="U155" i="2"/>
  <c r="U154" i="2"/>
  <c r="U153" i="2"/>
  <c r="U152" i="2"/>
  <c r="U151" i="2"/>
  <c r="U150" i="2"/>
  <c r="U149" i="2"/>
  <c r="U148" i="2"/>
  <c r="U147" i="2"/>
  <c r="U146" i="2"/>
  <c r="U145" i="2"/>
  <c r="U144" i="2"/>
  <c r="U143" i="2"/>
  <c r="U142" i="2"/>
  <c r="U141" i="2"/>
  <c r="U140" i="2"/>
  <c r="U139" i="2"/>
  <c r="U138" i="2"/>
  <c r="U137" i="2"/>
  <c r="U136" i="2"/>
  <c r="U135" i="2"/>
  <c r="U134" i="2"/>
  <c r="U133" i="2"/>
  <c r="U132" i="2"/>
  <c r="U131" i="2"/>
  <c r="U130" i="2"/>
  <c r="U129" i="2"/>
  <c r="U128" i="2"/>
  <c r="U127" i="2"/>
  <c r="U126" i="2"/>
  <c r="U125" i="2"/>
  <c r="U124" i="2"/>
  <c r="U123" i="2"/>
  <c r="U122" i="2"/>
  <c r="U121" i="2"/>
  <c r="U120" i="2"/>
  <c r="U119" i="2"/>
  <c r="U118" i="2"/>
  <c r="U117" i="2"/>
  <c r="U116" i="2"/>
  <c r="U115" i="2"/>
  <c r="U114" i="2"/>
  <c r="U113" i="2"/>
  <c r="U112" i="2"/>
  <c r="U111" i="2"/>
  <c r="U110" i="2"/>
  <c r="U109" i="2"/>
  <c r="U108" i="2"/>
  <c r="U107" i="2"/>
  <c r="U106" i="2"/>
  <c r="U105" i="2"/>
  <c r="U104" i="2"/>
  <c r="U103" i="2"/>
  <c r="U102" i="2"/>
  <c r="U101" i="2"/>
  <c r="U100" i="2"/>
  <c r="U99" i="2"/>
  <c r="U98" i="2"/>
  <c r="U97" i="2"/>
  <c r="U96" i="2"/>
  <c r="U95" i="2"/>
  <c r="U94" i="2"/>
  <c r="U93" i="2"/>
  <c r="U92" i="2"/>
  <c r="U91" i="2"/>
  <c r="U90" i="2"/>
  <c r="U89" i="2"/>
  <c r="U88" i="2"/>
  <c r="U87" i="2"/>
  <c r="U86" i="2"/>
  <c r="U85" i="2"/>
  <c r="U84" i="2"/>
  <c r="U83" i="2"/>
  <c r="U82" i="2"/>
  <c r="U81" i="2"/>
  <c r="U80" i="2"/>
  <c r="U79" i="2"/>
  <c r="U78" i="2"/>
  <c r="U77" i="2"/>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C33" i="13" l="1"/>
  <c r="B36" i="13" l="1"/>
  <c r="D37" i="13" s="1"/>
  <c r="C47" i="13"/>
  <c r="C49" i="13"/>
  <c r="C48" i="13"/>
  <c r="C38" i="13"/>
  <c r="C53" i="13"/>
  <c r="C34" i="13"/>
  <c r="C51" i="13"/>
  <c r="C32" i="13"/>
  <c r="C52" i="13"/>
  <c r="C31" i="13"/>
  <c r="C54" i="13"/>
  <c r="C46" i="13"/>
  <c r="C36" i="13"/>
  <c r="C45" i="13"/>
  <c r="C13" i="13"/>
  <c r="B13" i="13"/>
  <c r="D14" i="13" s="1"/>
  <c r="C22" i="13"/>
  <c r="B22" i="13"/>
  <c r="D23" i="13" s="1"/>
  <c r="B45" i="13"/>
  <c r="D46" i="13" s="1"/>
  <c r="C7" i="13"/>
  <c r="B7" i="13"/>
  <c r="D8" i="13" s="1"/>
  <c r="C5" i="13"/>
  <c r="B5" i="13"/>
  <c r="D6" i="13" s="1"/>
  <c r="C9" i="13"/>
  <c r="B9" i="13"/>
  <c r="D10" i="13" s="1"/>
  <c r="C11" i="13"/>
  <c r="B11" i="13"/>
  <c r="D12" i="13" s="1"/>
  <c r="C27" i="13"/>
  <c r="B27" i="13"/>
  <c r="D28" i="13" s="1"/>
  <c r="B6" i="13"/>
  <c r="D7" i="13" s="1"/>
  <c r="C6" i="13"/>
  <c r="B21" i="13"/>
  <c r="D22" i="13" s="1"/>
  <c r="C21" i="13"/>
  <c r="C28" i="13"/>
  <c r="B28" i="13"/>
  <c r="D29" i="13" s="1"/>
  <c r="B34" i="13"/>
  <c r="D35" i="13" s="1"/>
  <c r="B46" i="13"/>
  <c r="D47" i="13" s="1"/>
  <c r="B49" i="13"/>
  <c r="D50" i="13" s="1"/>
  <c r="B31" i="13"/>
  <c r="D32" i="13" s="1"/>
  <c r="C18" i="13"/>
  <c r="B18" i="13"/>
  <c r="D19" i="13" s="1"/>
  <c r="C12" i="13"/>
  <c r="B12" i="13"/>
  <c r="D13" i="13" s="1"/>
  <c r="B14" i="13"/>
  <c r="D15" i="13" s="1"/>
  <c r="C14" i="13"/>
  <c r="B19" i="13"/>
  <c r="D20" i="13" s="1"/>
  <c r="C19" i="13"/>
  <c r="C29" i="13"/>
  <c r="B29" i="13"/>
  <c r="D30" i="13" s="1"/>
  <c r="B10" i="13"/>
  <c r="D11" i="13" s="1"/>
  <c r="C10" i="13"/>
  <c r="C26" i="13"/>
  <c r="B26" i="13"/>
  <c r="D27" i="13" s="1"/>
  <c r="C15" i="13"/>
  <c r="B15" i="13"/>
  <c r="D16" i="13" s="1"/>
  <c r="C20" i="13"/>
  <c r="B20" i="13"/>
  <c r="D21" i="13" s="1"/>
  <c r="B32" i="13"/>
  <c r="D33" i="13" s="1"/>
  <c r="B38" i="13"/>
  <c r="D39" i="13" s="1"/>
  <c r="B47" i="13"/>
  <c r="D48" i="13" s="1"/>
  <c r="B33" i="13"/>
  <c r="D34" i="13" s="1"/>
  <c r="B16" i="13"/>
  <c r="D17" i="13" s="1"/>
  <c r="C16" i="13"/>
  <c r="B8" i="13"/>
  <c r="D9" i="13" s="1"/>
  <c r="C8" i="13"/>
  <c r="B25" i="13"/>
  <c r="D26" i="13" s="1"/>
  <c r="C25" i="13"/>
  <c r="B51" i="13"/>
  <c r="D52" i="13" s="1"/>
  <c r="B48" i="13"/>
  <c r="D49" i="13" s="1"/>
  <c r="B17" i="1"/>
  <c r="B20" i="1" l="1"/>
  <c r="B21" i="1" s="1"/>
  <c r="B18" i="1"/>
  <c r="B19" i="1" s="1"/>
  <c r="A1506" i="2" l="1"/>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W1506" i="2"/>
  <c r="W1505" i="2"/>
  <c r="V1505" i="2"/>
  <c r="W1504" i="2"/>
  <c r="V1504" i="2"/>
  <c r="W1502" i="2"/>
  <c r="W1501" i="2"/>
  <c r="V1501" i="2"/>
  <c r="W1500" i="2"/>
  <c r="V1500" i="2"/>
  <c r="W1498" i="2"/>
  <c r="W1497" i="2"/>
  <c r="V1497" i="2"/>
  <c r="W1496" i="2"/>
  <c r="V1496" i="2"/>
  <c r="W1494" i="2"/>
  <c r="W1493" i="2"/>
  <c r="V1493" i="2"/>
  <c r="W1492" i="2"/>
  <c r="V1492" i="2"/>
  <c r="W1490" i="2"/>
  <c r="W1489" i="2"/>
  <c r="V1489" i="2"/>
  <c r="W1488" i="2"/>
  <c r="V1488" i="2"/>
  <c r="W1486" i="2"/>
  <c r="W1485" i="2"/>
  <c r="V1485" i="2"/>
  <c r="W1484" i="2"/>
  <c r="V1484" i="2"/>
  <c r="W1482" i="2"/>
  <c r="W1481" i="2"/>
  <c r="V1481" i="2"/>
  <c r="W1480" i="2"/>
  <c r="V1480" i="2"/>
  <c r="W1478" i="2"/>
  <c r="W1477" i="2"/>
  <c r="V1477" i="2"/>
  <c r="W1476" i="2"/>
  <c r="V1476" i="2"/>
  <c r="W1474" i="2"/>
  <c r="W1473" i="2"/>
  <c r="V1473" i="2"/>
  <c r="W1472" i="2"/>
  <c r="V1472" i="2"/>
  <c r="W1470" i="2"/>
  <c r="W1469" i="2"/>
  <c r="V1469" i="2"/>
  <c r="W1468" i="2"/>
  <c r="V1468" i="2"/>
  <c r="W1466" i="2"/>
  <c r="W1465" i="2"/>
  <c r="V1465" i="2"/>
  <c r="W1464" i="2"/>
  <c r="V1464" i="2"/>
  <c r="W1462" i="2"/>
  <c r="W1461" i="2"/>
  <c r="V1461" i="2"/>
  <c r="W1460" i="2"/>
  <c r="V1460" i="2"/>
  <c r="W1458" i="2"/>
  <c r="W1457" i="2"/>
  <c r="V1457" i="2"/>
  <c r="W1456" i="2"/>
  <c r="V1456" i="2"/>
  <c r="W1454" i="2"/>
  <c r="W1453" i="2"/>
  <c r="V1453" i="2"/>
  <c r="W1452" i="2"/>
  <c r="V1452" i="2"/>
  <c r="W1450" i="2"/>
  <c r="W1449" i="2"/>
  <c r="V1449" i="2"/>
  <c r="W1448" i="2"/>
  <c r="V1448" i="2"/>
  <c r="W1446" i="2"/>
  <c r="W1445" i="2"/>
  <c r="V1445" i="2"/>
  <c r="W1444" i="2"/>
  <c r="V1444" i="2"/>
  <c r="W1442" i="2"/>
  <c r="W1441" i="2"/>
  <c r="V1441" i="2"/>
  <c r="W1440" i="2"/>
  <c r="V1440" i="2"/>
  <c r="W1438" i="2"/>
  <c r="W1437" i="2"/>
  <c r="V1437" i="2"/>
  <c r="W1436" i="2"/>
  <c r="V1436" i="2"/>
  <c r="W1434" i="2"/>
  <c r="W1433" i="2"/>
  <c r="V1433" i="2"/>
  <c r="W1432" i="2"/>
  <c r="V1432" i="2"/>
  <c r="W1430" i="2"/>
  <c r="W1429" i="2"/>
  <c r="V1429" i="2"/>
  <c r="W1428" i="2"/>
  <c r="V1428" i="2"/>
  <c r="W1426" i="2"/>
  <c r="W1425" i="2"/>
  <c r="V1425" i="2"/>
  <c r="W1424" i="2"/>
  <c r="V1424" i="2"/>
  <c r="W1422" i="2"/>
  <c r="W1421" i="2"/>
  <c r="V1421" i="2"/>
  <c r="W1420" i="2"/>
  <c r="V1420" i="2"/>
  <c r="W1418" i="2"/>
  <c r="W1417" i="2"/>
  <c r="V1417" i="2"/>
  <c r="W1416" i="2"/>
  <c r="V1416" i="2"/>
  <c r="W1414" i="2"/>
  <c r="W1413" i="2"/>
  <c r="V1413" i="2"/>
  <c r="W1412" i="2"/>
  <c r="V1412" i="2"/>
  <c r="W1410" i="2"/>
  <c r="W1409" i="2"/>
  <c r="V1409" i="2"/>
  <c r="W1408" i="2"/>
  <c r="V1408" i="2"/>
  <c r="W1406" i="2"/>
  <c r="W1405" i="2"/>
  <c r="V1405" i="2"/>
  <c r="W1404" i="2"/>
  <c r="V1404" i="2"/>
  <c r="W1402" i="2"/>
  <c r="W1401" i="2"/>
  <c r="V1401" i="2"/>
  <c r="W1400" i="2"/>
  <c r="V1400" i="2"/>
  <c r="W1398" i="2"/>
  <c r="W1397" i="2"/>
  <c r="V1397" i="2"/>
  <c r="W1396" i="2"/>
  <c r="V1396" i="2"/>
  <c r="W1394" i="2"/>
  <c r="W1393" i="2"/>
  <c r="V1393" i="2"/>
  <c r="W1392" i="2"/>
  <c r="V1392" i="2"/>
  <c r="W1390" i="2"/>
  <c r="W1389" i="2"/>
  <c r="V1389" i="2"/>
  <c r="W1388" i="2"/>
  <c r="V1388" i="2"/>
  <c r="W1386" i="2"/>
  <c r="W1385" i="2"/>
  <c r="V1385" i="2"/>
  <c r="W1384" i="2"/>
  <c r="V1384" i="2"/>
  <c r="W1382" i="2"/>
  <c r="W1381" i="2"/>
  <c r="V1381" i="2"/>
  <c r="W1380" i="2"/>
  <c r="V1380" i="2"/>
  <c r="W1378" i="2"/>
  <c r="W1377" i="2"/>
  <c r="V1377" i="2"/>
  <c r="W1376" i="2"/>
  <c r="V1376" i="2"/>
  <c r="W1374" i="2"/>
  <c r="W1373" i="2"/>
  <c r="V1373" i="2"/>
  <c r="W1372" i="2"/>
  <c r="V1372" i="2"/>
  <c r="W1370" i="2"/>
  <c r="W1369" i="2"/>
  <c r="V1369" i="2"/>
  <c r="W1368" i="2"/>
  <c r="V1368" i="2"/>
  <c r="W1366" i="2"/>
  <c r="W1365" i="2"/>
  <c r="V1365" i="2"/>
  <c r="W1364" i="2"/>
  <c r="V1364" i="2"/>
  <c r="W1362" i="2"/>
  <c r="W1361" i="2"/>
  <c r="V1361" i="2"/>
  <c r="W1360" i="2"/>
  <c r="V1360" i="2"/>
  <c r="W1359" i="2"/>
  <c r="W1357" i="2"/>
  <c r="V1357" i="2"/>
  <c r="W1356" i="2"/>
  <c r="V1356" i="2"/>
  <c r="W1355" i="2"/>
  <c r="W1353" i="2"/>
  <c r="V1353" i="2"/>
  <c r="W1352" i="2"/>
  <c r="V1352" i="2"/>
  <c r="W1351" i="2"/>
  <c r="W1349" i="2"/>
  <c r="V1349" i="2"/>
  <c r="W1348" i="2"/>
  <c r="V1348" i="2"/>
  <c r="W1347" i="2"/>
  <c r="W1345" i="2"/>
  <c r="V1345" i="2"/>
  <c r="W1344" i="2"/>
  <c r="V1344" i="2"/>
  <c r="W1343" i="2"/>
  <c r="W1341" i="2"/>
  <c r="V1341" i="2"/>
  <c r="W1340" i="2"/>
  <c r="V1340" i="2"/>
  <c r="W1339" i="2"/>
  <c r="W1338" i="2"/>
  <c r="V1338" i="2"/>
  <c r="W1337" i="2"/>
  <c r="V1337" i="2"/>
  <c r="W1334" i="2"/>
  <c r="V1334" i="2"/>
  <c r="W1333" i="2"/>
  <c r="V1333" i="2"/>
  <c r="W1330" i="2"/>
  <c r="V1330" i="2"/>
  <c r="W1329" i="2"/>
  <c r="V1329" i="2"/>
  <c r="V1328" i="2"/>
  <c r="W1328" i="2"/>
  <c r="W1326" i="2"/>
  <c r="V1326" i="2"/>
  <c r="W1325" i="2"/>
  <c r="V1325" i="2"/>
  <c r="W1324" i="2"/>
  <c r="W1322" i="2"/>
  <c r="V1322" i="2"/>
  <c r="W1321" i="2"/>
  <c r="V1321" i="2"/>
  <c r="W1318" i="2"/>
  <c r="V1318" i="2"/>
  <c r="W1317" i="2"/>
  <c r="V1317" i="2"/>
  <c r="V1316" i="2"/>
  <c r="W1316" i="2"/>
  <c r="W1314" i="2"/>
  <c r="V1314" i="2"/>
  <c r="W1313" i="2"/>
  <c r="V1313" i="2"/>
  <c r="V1312" i="2"/>
  <c r="W1312" i="2"/>
  <c r="W1310" i="2"/>
  <c r="V1310" i="2"/>
  <c r="W1309" i="2"/>
  <c r="V1309" i="2"/>
  <c r="W1308" i="2"/>
  <c r="W1306" i="2"/>
  <c r="V1306" i="2"/>
  <c r="W1305" i="2"/>
  <c r="V1305" i="2"/>
  <c r="W1302" i="2"/>
  <c r="V1302" i="2"/>
  <c r="W1301" i="2"/>
  <c r="V1301" i="2"/>
  <c r="W1298" i="2"/>
  <c r="V1298" i="2"/>
  <c r="W1297" i="2"/>
  <c r="V1297" i="2"/>
  <c r="V1296" i="2"/>
  <c r="W1296" i="2"/>
  <c r="W1294" i="2"/>
  <c r="V1294" i="2"/>
  <c r="W1293" i="2"/>
  <c r="V1293" i="2"/>
  <c r="W1292" i="2"/>
  <c r="W1290" i="2"/>
  <c r="V1290" i="2"/>
  <c r="W1289" i="2"/>
  <c r="V1289" i="2"/>
  <c r="W1286" i="2"/>
  <c r="V1286" i="2"/>
  <c r="W1285" i="2"/>
  <c r="V1285" i="2"/>
  <c r="V1284" i="2"/>
  <c r="W1284" i="2"/>
  <c r="W1282" i="2"/>
  <c r="V1282" i="2"/>
  <c r="W1281" i="2"/>
  <c r="V1281" i="2"/>
  <c r="V1280" i="2"/>
  <c r="W1280" i="2"/>
  <c r="W1278" i="2"/>
  <c r="V1278" i="2"/>
  <c r="W1277" i="2"/>
  <c r="V1277" i="2"/>
  <c r="W1276" i="2"/>
  <c r="W1274" i="2"/>
  <c r="V1274" i="2"/>
  <c r="W1273" i="2"/>
  <c r="V1273" i="2"/>
  <c r="W1270" i="2"/>
  <c r="V1270" i="2"/>
  <c r="W1269" i="2"/>
  <c r="V1269" i="2"/>
  <c r="W1266" i="2"/>
  <c r="V1266" i="2"/>
  <c r="W1265" i="2"/>
  <c r="V1265" i="2"/>
  <c r="V1264" i="2"/>
  <c r="W1264" i="2"/>
  <c r="W1262" i="2"/>
  <c r="V1262" i="2"/>
  <c r="W1261" i="2"/>
  <c r="V1261" i="2"/>
  <c r="W1260" i="2"/>
  <c r="W1258" i="2"/>
  <c r="V1258" i="2"/>
  <c r="W1257" i="2"/>
  <c r="V1257" i="2"/>
  <c r="W1254" i="2"/>
  <c r="V1254" i="2"/>
  <c r="W1253" i="2"/>
  <c r="V1253" i="2"/>
  <c r="V1252" i="2"/>
  <c r="W1252" i="2"/>
  <c r="W1250" i="2"/>
  <c r="V1250" i="2"/>
  <c r="W1249" i="2"/>
  <c r="V1249" i="2"/>
  <c r="V1248" i="2"/>
  <c r="W1248" i="2"/>
  <c r="W1246" i="2"/>
  <c r="V1246" i="2"/>
  <c r="W1245" i="2"/>
  <c r="V1245" i="2"/>
  <c r="W1244" i="2"/>
  <c r="W1242" i="2"/>
  <c r="V1242" i="2"/>
  <c r="W1241" i="2"/>
  <c r="V1241" i="2"/>
  <c r="W1238" i="2"/>
  <c r="V1238" i="2"/>
  <c r="W1237" i="2"/>
  <c r="V1237" i="2"/>
  <c r="W1234" i="2"/>
  <c r="V1234" i="2"/>
  <c r="W1233" i="2"/>
  <c r="V1233" i="2"/>
  <c r="V1232" i="2"/>
  <c r="W1232" i="2"/>
  <c r="W1230" i="2"/>
  <c r="V1230" i="2"/>
  <c r="W1229" i="2"/>
  <c r="V1229" i="2"/>
  <c r="W1228" i="2"/>
  <c r="W1226" i="2"/>
  <c r="V1226" i="2"/>
  <c r="W1225" i="2"/>
  <c r="V1225" i="2"/>
  <c r="W1222" i="2"/>
  <c r="V1222" i="2"/>
  <c r="W1221" i="2"/>
  <c r="V1221" i="2"/>
  <c r="V1220" i="2"/>
  <c r="W1220" i="2"/>
  <c r="W1218" i="2"/>
  <c r="V1218" i="2"/>
  <c r="W1217" i="2"/>
  <c r="V1217" i="2"/>
  <c r="V1216" i="2"/>
  <c r="W1216" i="2"/>
  <c r="W1214" i="2"/>
  <c r="V1214" i="2"/>
  <c r="W1213" i="2"/>
  <c r="V1213" i="2"/>
  <c r="W1212" i="2"/>
  <c r="W1210" i="2"/>
  <c r="V1210" i="2"/>
  <c r="W1209" i="2"/>
  <c r="V1209" i="2"/>
  <c r="W1206" i="2"/>
  <c r="V1206" i="2"/>
  <c r="W1205" i="2"/>
  <c r="V1205" i="2"/>
  <c r="W1202" i="2"/>
  <c r="V1202" i="2"/>
  <c r="W1201" i="2"/>
  <c r="V1201" i="2"/>
  <c r="V1200" i="2"/>
  <c r="W1200" i="2"/>
  <c r="W1198" i="2"/>
  <c r="V1198" i="2"/>
  <c r="W1197" i="2"/>
  <c r="V1197" i="2"/>
  <c r="W1196" i="2"/>
  <c r="W1194" i="2"/>
  <c r="V1194" i="2"/>
  <c r="W1193" i="2"/>
  <c r="V1193" i="2"/>
  <c r="W1190" i="2"/>
  <c r="V1190" i="2"/>
  <c r="W1189" i="2"/>
  <c r="V1189" i="2"/>
  <c r="V1188" i="2"/>
  <c r="W1188" i="2"/>
  <c r="W1186" i="2"/>
  <c r="V1186" i="2"/>
  <c r="W1185" i="2"/>
  <c r="V1185" i="2"/>
  <c r="V1184" i="2"/>
  <c r="W1184" i="2"/>
  <c r="W1182" i="2"/>
  <c r="V1182" i="2"/>
  <c r="W1181" i="2"/>
  <c r="V1181" i="2"/>
  <c r="W1180" i="2"/>
  <c r="W1178" i="2"/>
  <c r="V1178" i="2"/>
  <c r="W1177" i="2"/>
  <c r="V1177" i="2"/>
  <c r="W1174" i="2"/>
  <c r="V1174" i="2"/>
  <c r="W1173" i="2"/>
  <c r="V1173" i="2"/>
  <c r="W1170" i="2"/>
  <c r="V1170" i="2"/>
  <c r="W1169" i="2"/>
  <c r="V1169" i="2"/>
  <c r="V1168" i="2"/>
  <c r="W1168" i="2"/>
  <c r="W1166" i="2"/>
  <c r="V1166" i="2"/>
  <c r="W1165" i="2"/>
  <c r="V1165" i="2"/>
  <c r="W1164" i="2"/>
  <c r="W1162" i="2"/>
  <c r="V1162" i="2"/>
  <c r="W1161" i="2"/>
  <c r="V1161" i="2"/>
  <c r="W1158" i="2"/>
  <c r="V1158" i="2"/>
  <c r="W1157" i="2"/>
  <c r="V1157" i="2"/>
  <c r="V1156" i="2"/>
  <c r="W1156" i="2"/>
  <c r="W1154" i="2"/>
  <c r="V1154" i="2"/>
  <c r="W1153" i="2"/>
  <c r="V1153" i="2"/>
  <c r="V1152" i="2"/>
  <c r="W1152" i="2"/>
  <c r="W1150" i="2"/>
  <c r="V1150" i="2"/>
  <c r="W1149" i="2"/>
  <c r="V1149" i="2"/>
  <c r="W1148" i="2"/>
  <c r="W1146" i="2"/>
  <c r="V1146" i="2"/>
  <c r="W1145" i="2"/>
  <c r="V1145" i="2"/>
  <c r="W1142" i="2"/>
  <c r="V1142" i="2"/>
  <c r="W1141" i="2"/>
  <c r="V1141" i="2"/>
  <c r="W1138" i="2"/>
  <c r="V1138" i="2"/>
  <c r="W1137" i="2"/>
  <c r="V1137" i="2"/>
  <c r="V1136" i="2"/>
  <c r="W1136" i="2"/>
  <c r="W1134" i="2"/>
  <c r="V1134" i="2"/>
  <c r="W1133" i="2"/>
  <c r="V1133" i="2"/>
  <c r="W1132" i="2"/>
  <c r="W1130" i="2"/>
  <c r="V1130" i="2"/>
  <c r="W1129" i="2"/>
  <c r="V1129" i="2"/>
  <c r="W1126" i="2"/>
  <c r="V1126" i="2"/>
  <c r="W1125" i="2"/>
  <c r="V1125" i="2"/>
  <c r="V1124" i="2"/>
  <c r="W1124" i="2"/>
  <c r="W1122" i="2"/>
  <c r="V1122" i="2"/>
  <c r="W1121" i="2"/>
  <c r="V1121" i="2"/>
  <c r="V1120" i="2"/>
  <c r="W1120" i="2"/>
  <c r="W1118" i="2"/>
  <c r="V1118" i="2"/>
  <c r="W1117" i="2"/>
  <c r="V1117" i="2"/>
  <c r="W1116" i="2"/>
  <c r="W1114" i="2"/>
  <c r="V1114" i="2"/>
  <c r="W1113" i="2"/>
  <c r="V1113" i="2"/>
  <c r="W1111" i="2"/>
  <c r="V1111" i="2"/>
  <c r="W1110" i="2"/>
  <c r="V1110" i="2"/>
  <c r="V1108" i="2"/>
  <c r="W1108" i="2"/>
  <c r="W1106" i="2"/>
  <c r="V1106" i="2"/>
  <c r="W1105" i="2"/>
  <c r="V1105" i="2"/>
  <c r="W1103" i="2"/>
  <c r="V1103" i="2"/>
  <c r="W1102" i="2"/>
  <c r="V1102" i="2"/>
  <c r="V1100" i="2"/>
  <c r="W1100" i="2"/>
  <c r="W1098" i="2"/>
  <c r="V1098" i="2"/>
  <c r="W1097" i="2"/>
  <c r="V1097" i="2"/>
  <c r="W1095" i="2"/>
  <c r="V1095" i="2"/>
  <c r="W1094" i="2"/>
  <c r="V1094" i="2"/>
  <c r="V1092" i="2"/>
  <c r="W1092" i="2"/>
  <c r="W1090" i="2"/>
  <c r="V1090" i="2"/>
  <c r="W1089" i="2"/>
  <c r="V1089" i="2"/>
  <c r="W1087" i="2"/>
  <c r="V1087" i="2"/>
  <c r="W1086" i="2"/>
  <c r="V1086" i="2"/>
  <c r="V1084" i="2"/>
  <c r="W1084" i="2"/>
  <c r="W1082" i="2"/>
  <c r="V1082" i="2"/>
  <c r="W1081" i="2"/>
  <c r="V1081" i="2"/>
  <c r="W1079" i="2"/>
  <c r="V1079" i="2"/>
  <c r="W1078" i="2"/>
  <c r="V1078" i="2"/>
  <c r="V1076" i="2"/>
  <c r="W1076" i="2"/>
  <c r="W1074" i="2"/>
  <c r="V1074" i="2"/>
  <c r="W1073" i="2"/>
  <c r="V1073" i="2"/>
  <c r="W1071" i="2"/>
  <c r="V1071" i="2"/>
  <c r="W1070" i="2"/>
  <c r="V1070" i="2"/>
  <c r="V1068" i="2"/>
  <c r="W1068" i="2"/>
  <c r="W1066" i="2"/>
  <c r="V1066" i="2"/>
  <c r="W1065" i="2"/>
  <c r="V1065" i="2"/>
  <c r="W1063" i="2"/>
  <c r="V1063" i="2"/>
  <c r="W1062" i="2"/>
  <c r="V1062" i="2"/>
  <c r="V1060" i="2"/>
  <c r="W1060" i="2"/>
  <c r="W1058" i="2"/>
  <c r="V1058" i="2"/>
  <c r="W1057" i="2"/>
  <c r="V1057" i="2"/>
  <c r="W1055" i="2"/>
  <c r="V1055" i="2"/>
  <c r="W1054" i="2"/>
  <c r="V1054" i="2"/>
  <c r="V1052" i="2"/>
  <c r="W1052" i="2"/>
  <c r="W1050" i="2"/>
  <c r="V1050" i="2"/>
  <c r="W1049" i="2"/>
  <c r="V1049" i="2"/>
  <c r="W1047" i="2"/>
  <c r="V1047" i="2"/>
  <c r="W1046" i="2"/>
  <c r="V1046" i="2"/>
  <c r="V1044" i="2"/>
  <c r="W1044" i="2"/>
  <c r="W1042" i="2"/>
  <c r="V1042" i="2"/>
  <c r="W1041" i="2"/>
  <c r="V1041" i="2"/>
  <c r="W1039" i="2"/>
  <c r="V1039" i="2"/>
  <c r="W1038" i="2"/>
  <c r="V1038" i="2"/>
  <c r="V1036" i="2"/>
  <c r="W1036" i="2"/>
  <c r="W1034" i="2"/>
  <c r="V1034" i="2"/>
  <c r="W1033" i="2"/>
  <c r="V1033" i="2"/>
  <c r="W1031" i="2"/>
  <c r="V1031" i="2"/>
  <c r="W1030" i="2"/>
  <c r="V1030" i="2"/>
  <c r="V1028" i="2"/>
  <c r="W1028" i="2"/>
  <c r="W1026" i="2"/>
  <c r="V1026" i="2"/>
  <c r="W1025" i="2"/>
  <c r="V1025" i="2"/>
  <c r="W1023" i="2"/>
  <c r="V1023" i="2"/>
  <c r="W1022" i="2"/>
  <c r="V1022" i="2"/>
  <c r="V1020" i="2"/>
  <c r="W1020" i="2"/>
  <c r="W1018" i="2"/>
  <c r="V1018" i="2"/>
  <c r="W1017" i="2"/>
  <c r="V1017" i="2"/>
  <c r="W1015" i="2"/>
  <c r="V1015" i="2"/>
  <c r="W1014" i="2"/>
  <c r="V1014" i="2"/>
  <c r="V1012" i="2"/>
  <c r="W1012" i="2"/>
  <c r="W1010" i="2"/>
  <c r="V1010" i="2"/>
  <c r="W1009" i="2"/>
  <c r="V1009" i="2"/>
  <c r="W1007" i="2"/>
  <c r="V1007" i="2"/>
  <c r="W1006" i="2"/>
  <c r="V1006" i="2"/>
  <c r="V1004" i="2"/>
  <c r="W1004" i="2"/>
  <c r="V1003" i="2"/>
  <c r="W1003" i="2"/>
  <c r="W1001" i="2"/>
  <c r="V1001" i="2"/>
  <c r="W1000" i="2"/>
  <c r="V1000" i="2"/>
  <c r="V999" i="2"/>
  <c r="W999" i="2"/>
  <c r="W997" i="2"/>
  <c r="V997" i="2"/>
  <c r="W996" i="2"/>
  <c r="V996" i="2"/>
  <c r="W995" i="2"/>
  <c r="W993" i="2"/>
  <c r="V993" i="2"/>
  <c r="W992" i="2"/>
  <c r="V992" i="2"/>
  <c r="W989" i="2"/>
  <c r="V989" i="2"/>
  <c r="W988" i="2"/>
  <c r="V988" i="2"/>
  <c r="W987" i="2"/>
  <c r="W985" i="2"/>
  <c r="V985" i="2"/>
  <c r="W984" i="2"/>
  <c r="V984" i="2"/>
  <c r="V983" i="2"/>
  <c r="W983" i="2"/>
  <c r="W981" i="2"/>
  <c r="V981" i="2"/>
  <c r="W980" i="2"/>
  <c r="V980" i="2"/>
  <c r="W979" i="2"/>
  <c r="W977" i="2"/>
  <c r="V977" i="2"/>
  <c r="W976" i="2"/>
  <c r="V976" i="2"/>
  <c r="W973" i="2"/>
  <c r="V973" i="2"/>
  <c r="W972" i="2"/>
  <c r="V972" i="2"/>
  <c r="V971" i="2"/>
  <c r="W971" i="2"/>
  <c r="W969" i="2"/>
  <c r="V969" i="2"/>
  <c r="W968" i="2"/>
  <c r="V968" i="2"/>
  <c r="V967" i="2"/>
  <c r="W967" i="2"/>
  <c r="W965" i="2"/>
  <c r="V965" i="2"/>
  <c r="W964" i="2"/>
  <c r="V964" i="2"/>
  <c r="W963" i="2"/>
  <c r="W961" i="2"/>
  <c r="V961" i="2"/>
  <c r="W960" i="2"/>
  <c r="V960" i="2"/>
  <c r="W957" i="2"/>
  <c r="V957" i="2"/>
  <c r="W956" i="2"/>
  <c r="V956" i="2"/>
  <c r="W955" i="2"/>
  <c r="W953" i="2"/>
  <c r="V953" i="2"/>
  <c r="W952" i="2"/>
  <c r="V952" i="2"/>
  <c r="V951" i="2"/>
  <c r="W951" i="2"/>
  <c r="W949" i="2"/>
  <c r="V949" i="2"/>
  <c r="W948" i="2"/>
  <c r="V948" i="2"/>
  <c r="W947" i="2"/>
  <c r="W945" i="2"/>
  <c r="V945" i="2"/>
  <c r="W944" i="2"/>
  <c r="V944" i="2"/>
  <c r="W941" i="2"/>
  <c r="V941" i="2"/>
  <c r="W940" i="2"/>
  <c r="V940" i="2"/>
  <c r="V939" i="2"/>
  <c r="W939" i="2"/>
  <c r="W937" i="2"/>
  <c r="V937" i="2"/>
  <c r="W936" i="2"/>
  <c r="V936" i="2"/>
  <c r="V935" i="2"/>
  <c r="W935" i="2"/>
  <c r="W933" i="2"/>
  <c r="V933" i="2"/>
  <c r="W932" i="2"/>
  <c r="V932" i="2"/>
  <c r="W931" i="2"/>
  <c r="W929" i="2"/>
  <c r="V929" i="2"/>
  <c r="W928" i="2"/>
  <c r="V928" i="2"/>
  <c r="W925" i="2"/>
  <c r="V925" i="2"/>
  <c r="W924" i="2"/>
  <c r="V924" i="2"/>
  <c r="W923" i="2"/>
  <c r="W921" i="2"/>
  <c r="V921" i="2"/>
  <c r="W920" i="2"/>
  <c r="V920" i="2"/>
  <c r="V919" i="2"/>
  <c r="W919" i="2"/>
  <c r="W917" i="2"/>
  <c r="V917" i="2"/>
  <c r="W916" i="2"/>
  <c r="V916" i="2"/>
  <c r="W915" i="2"/>
  <c r="W913" i="2"/>
  <c r="V913" i="2"/>
  <c r="W912" i="2"/>
  <c r="V912" i="2"/>
  <c r="W909" i="2"/>
  <c r="V909" i="2"/>
  <c r="W908" i="2"/>
  <c r="V908" i="2"/>
  <c r="V907" i="2"/>
  <c r="W907" i="2"/>
  <c r="W905" i="2"/>
  <c r="V905" i="2"/>
  <c r="W904" i="2"/>
  <c r="V904" i="2"/>
  <c r="V903" i="2"/>
  <c r="W903" i="2"/>
  <c r="W901" i="2"/>
  <c r="V901" i="2"/>
  <c r="W900" i="2"/>
  <c r="V900" i="2"/>
  <c r="W899" i="2"/>
  <c r="W897" i="2"/>
  <c r="V897" i="2"/>
  <c r="W896" i="2"/>
  <c r="V896" i="2"/>
  <c r="W893" i="2"/>
  <c r="V893" i="2"/>
  <c r="W892" i="2"/>
  <c r="V892" i="2"/>
  <c r="W891" i="2"/>
  <c r="W889" i="2"/>
  <c r="V889" i="2"/>
  <c r="W888" i="2"/>
  <c r="V888" i="2"/>
  <c r="V887" i="2"/>
  <c r="W887" i="2"/>
  <c r="W885" i="2"/>
  <c r="V885" i="2"/>
  <c r="W884" i="2"/>
  <c r="V884" i="2"/>
  <c r="V883" i="2"/>
  <c r="W883" i="2"/>
  <c r="W881" i="2"/>
  <c r="V881" i="2"/>
  <c r="W880" i="2"/>
  <c r="V880" i="2"/>
  <c r="W877" i="2"/>
  <c r="V877" i="2"/>
  <c r="W876" i="2"/>
  <c r="V876" i="2"/>
  <c r="W875" i="2"/>
  <c r="W873" i="2"/>
  <c r="V873" i="2"/>
  <c r="W872" i="2"/>
  <c r="V872" i="2"/>
  <c r="V871" i="2"/>
  <c r="W871" i="2"/>
  <c r="W869" i="2"/>
  <c r="V869" i="2"/>
  <c r="W868" i="2"/>
  <c r="V868" i="2"/>
  <c r="V867" i="2"/>
  <c r="W867" i="2"/>
  <c r="W865" i="2"/>
  <c r="V865" i="2"/>
  <c r="W864" i="2"/>
  <c r="V864" i="2"/>
  <c r="W861" i="2"/>
  <c r="V861" i="2"/>
  <c r="W860" i="2"/>
  <c r="V860" i="2"/>
  <c r="V859" i="2"/>
  <c r="W859" i="2"/>
  <c r="W857" i="2"/>
  <c r="V857" i="2"/>
  <c r="W856" i="2"/>
  <c r="V856" i="2"/>
  <c r="V855" i="2"/>
  <c r="W855" i="2"/>
  <c r="W853" i="2"/>
  <c r="V853" i="2"/>
  <c r="W852" i="2"/>
  <c r="V852" i="2"/>
  <c r="V851" i="2"/>
  <c r="W851" i="2"/>
  <c r="W849" i="2"/>
  <c r="V849" i="2"/>
  <c r="W848" i="2"/>
  <c r="V848" i="2"/>
  <c r="W845" i="2"/>
  <c r="V845" i="2"/>
  <c r="W844" i="2"/>
  <c r="V844" i="2"/>
  <c r="W843" i="2"/>
  <c r="W841" i="2"/>
  <c r="V841" i="2"/>
  <c r="W840" i="2"/>
  <c r="V840" i="2"/>
  <c r="V839" i="2"/>
  <c r="W839" i="2"/>
  <c r="W837" i="2"/>
  <c r="V837" i="2"/>
  <c r="W836" i="2"/>
  <c r="V836" i="2"/>
  <c r="V835" i="2"/>
  <c r="W835" i="2"/>
  <c r="W833" i="2"/>
  <c r="V833" i="2"/>
  <c r="W832" i="2"/>
  <c r="V832" i="2"/>
  <c r="W829" i="2"/>
  <c r="V829" i="2"/>
  <c r="W828" i="2"/>
  <c r="V828" i="2"/>
  <c r="W827" i="2"/>
  <c r="W825" i="2"/>
  <c r="V825" i="2"/>
  <c r="W824" i="2"/>
  <c r="V824" i="2"/>
  <c r="V823" i="2"/>
  <c r="W823" i="2"/>
  <c r="W821" i="2"/>
  <c r="V821" i="2"/>
  <c r="W820" i="2"/>
  <c r="V820" i="2"/>
  <c r="V819" i="2"/>
  <c r="W819" i="2"/>
  <c r="W817" i="2"/>
  <c r="V817" i="2"/>
  <c r="W816" i="2"/>
  <c r="V816" i="2"/>
  <c r="W813" i="2"/>
  <c r="V813" i="2"/>
  <c r="W812" i="2"/>
  <c r="V812" i="2"/>
  <c r="W811" i="2"/>
  <c r="W809" i="2"/>
  <c r="V809" i="2"/>
  <c r="W808" i="2"/>
  <c r="V808" i="2"/>
  <c r="V807" i="2"/>
  <c r="W807" i="2"/>
  <c r="W805" i="2"/>
  <c r="V805" i="2"/>
  <c r="W804" i="2"/>
  <c r="V804" i="2"/>
  <c r="V803" i="2"/>
  <c r="W803" i="2"/>
  <c r="W801" i="2"/>
  <c r="V801" i="2"/>
  <c r="W800" i="2"/>
  <c r="V800" i="2"/>
  <c r="W797" i="2"/>
  <c r="V797" i="2"/>
  <c r="W796" i="2"/>
  <c r="V796" i="2"/>
  <c r="V795" i="2"/>
  <c r="W795" i="2"/>
  <c r="W794" i="2"/>
  <c r="V794" i="2"/>
  <c r="W793" i="2"/>
  <c r="V793" i="2"/>
  <c r="W792" i="2"/>
  <c r="V791" i="2"/>
  <c r="W791" i="2"/>
  <c r="V790" i="2"/>
  <c r="W789" i="2"/>
  <c r="V789" i="2"/>
  <c r="W788" i="2"/>
  <c r="V788" i="2"/>
  <c r="W787" i="2"/>
  <c r="W786" i="2"/>
  <c r="V786" i="2"/>
  <c r="W785" i="2"/>
  <c r="V785" i="2"/>
  <c r="W784" i="2"/>
  <c r="V783" i="2"/>
  <c r="W783" i="2"/>
  <c r="V782" i="2"/>
  <c r="W781" i="2"/>
  <c r="V781" i="2"/>
  <c r="W780" i="2"/>
  <c r="V780" i="2"/>
  <c r="W779" i="2"/>
  <c r="W778" i="2"/>
  <c r="V778" i="2"/>
  <c r="W777" i="2"/>
  <c r="V777" i="2"/>
  <c r="W776" i="2"/>
  <c r="V775" i="2"/>
  <c r="W775" i="2"/>
  <c r="V774" i="2"/>
  <c r="W773" i="2"/>
  <c r="V773" i="2"/>
  <c r="W772" i="2"/>
  <c r="V772" i="2"/>
  <c r="W771" i="2"/>
  <c r="W770" i="2"/>
  <c r="V770" i="2"/>
  <c r="W769" i="2"/>
  <c r="V769" i="2"/>
  <c r="V768" i="2"/>
  <c r="W768" i="2"/>
  <c r="V767" i="2"/>
  <c r="W767" i="2"/>
  <c r="W766" i="2"/>
  <c r="V766" i="2"/>
  <c r="W765" i="2"/>
  <c r="V765" i="2"/>
  <c r="W764" i="2"/>
  <c r="V764" i="2"/>
  <c r="V763" i="2"/>
  <c r="W763" i="2"/>
  <c r="W762" i="2"/>
  <c r="V762" i="2"/>
  <c r="W761" i="2"/>
  <c r="V761" i="2"/>
  <c r="W760" i="2"/>
  <c r="V759" i="2"/>
  <c r="W759" i="2"/>
  <c r="V758" i="2"/>
  <c r="W757" i="2"/>
  <c r="V757" i="2"/>
  <c r="W756" i="2"/>
  <c r="V756" i="2"/>
  <c r="W755" i="2"/>
  <c r="W754" i="2"/>
  <c r="V754" i="2"/>
  <c r="W753" i="2"/>
  <c r="V753" i="2"/>
  <c r="W752" i="2"/>
  <c r="V751" i="2"/>
  <c r="W751" i="2"/>
  <c r="V750" i="2"/>
  <c r="W749" i="2"/>
  <c r="V749" i="2"/>
  <c r="W748" i="2"/>
  <c r="V748" i="2"/>
  <c r="W747" i="2"/>
  <c r="W746" i="2"/>
  <c r="V746" i="2"/>
  <c r="W745" i="2"/>
  <c r="V745" i="2"/>
  <c r="W744" i="2"/>
  <c r="V743" i="2"/>
  <c r="W743" i="2"/>
  <c r="V742" i="2"/>
  <c r="W741" i="2"/>
  <c r="V741" i="2"/>
  <c r="W740" i="2"/>
  <c r="V740" i="2"/>
  <c r="W739" i="2"/>
  <c r="W738" i="2"/>
  <c r="V738" i="2"/>
  <c r="W737" i="2"/>
  <c r="V737" i="2"/>
  <c r="V736" i="2"/>
  <c r="W736" i="2"/>
  <c r="V735" i="2"/>
  <c r="W735" i="2"/>
  <c r="W734" i="2"/>
  <c r="V734" i="2"/>
  <c r="W733" i="2"/>
  <c r="V733" i="2"/>
  <c r="W732" i="2"/>
  <c r="V732" i="2"/>
  <c r="V731" i="2"/>
  <c r="W731" i="2"/>
  <c r="W730" i="2"/>
  <c r="V730" i="2"/>
  <c r="W729" i="2"/>
  <c r="V729" i="2"/>
  <c r="W728" i="2"/>
  <c r="V727" i="2"/>
  <c r="W727" i="2"/>
  <c r="V726" i="2"/>
  <c r="W725" i="2"/>
  <c r="V725" i="2"/>
  <c r="W724" i="2"/>
  <c r="V724" i="2"/>
  <c r="W723" i="2"/>
  <c r="W722" i="2"/>
  <c r="V722" i="2"/>
  <c r="W721" i="2"/>
  <c r="V721" i="2"/>
  <c r="W720" i="2"/>
  <c r="V719" i="2"/>
  <c r="W719" i="2"/>
  <c r="V718" i="2"/>
  <c r="W717" i="2"/>
  <c r="V717" i="2"/>
  <c r="W716" i="2"/>
  <c r="V716" i="2"/>
  <c r="W715" i="2"/>
  <c r="W714" i="2"/>
  <c r="V714" i="2"/>
  <c r="W713" i="2"/>
  <c r="V713" i="2"/>
  <c r="W712" i="2"/>
  <c r="V711" i="2"/>
  <c r="W711" i="2"/>
  <c r="W710" i="2"/>
  <c r="V710" i="2"/>
  <c r="V709" i="2"/>
  <c r="W709" i="2"/>
  <c r="W707" i="2"/>
  <c r="V707" i="2"/>
  <c r="W706" i="2"/>
  <c r="V706" i="2"/>
  <c r="W705" i="2"/>
  <c r="W703" i="2"/>
  <c r="V703" i="2"/>
  <c r="W702" i="2"/>
  <c r="V702" i="2"/>
  <c r="W701" i="2"/>
  <c r="W699" i="2"/>
  <c r="V699" i="2"/>
  <c r="W698" i="2"/>
  <c r="V698" i="2"/>
  <c r="W697" i="2"/>
  <c r="W695" i="2"/>
  <c r="V695" i="2"/>
  <c r="W694" i="2"/>
  <c r="V694" i="2"/>
  <c r="V693" i="2"/>
  <c r="W693" i="2"/>
  <c r="W691" i="2"/>
  <c r="V691" i="2"/>
  <c r="W690" i="2"/>
  <c r="V690" i="2"/>
  <c r="W689" i="2"/>
  <c r="W687" i="2"/>
  <c r="V687" i="2"/>
  <c r="W686" i="2"/>
  <c r="V686" i="2"/>
  <c r="W685" i="2"/>
  <c r="W683" i="2"/>
  <c r="V683" i="2"/>
  <c r="W682" i="2"/>
  <c r="V682" i="2"/>
  <c r="W681" i="2"/>
  <c r="W679" i="2"/>
  <c r="V679" i="2"/>
  <c r="W678" i="2"/>
  <c r="V678" i="2"/>
  <c r="V677" i="2"/>
  <c r="W677" i="2"/>
  <c r="W675" i="2"/>
  <c r="V675" i="2"/>
  <c r="W674" i="2"/>
  <c r="V674" i="2"/>
  <c r="W673" i="2"/>
  <c r="W671" i="2"/>
  <c r="V671" i="2"/>
  <c r="W670" i="2"/>
  <c r="V670" i="2"/>
  <c r="W669" i="2"/>
  <c r="W667" i="2"/>
  <c r="V667" i="2"/>
  <c r="W666" i="2"/>
  <c r="V666" i="2"/>
  <c r="W665" i="2"/>
  <c r="W663" i="2"/>
  <c r="V663" i="2"/>
  <c r="W662" i="2"/>
  <c r="V662" i="2"/>
  <c r="V661" i="2"/>
  <c r="W661" i="2"/>
  <c r="W659" i="2"/>
  <c r="V659" i="2"/>
  <c r="W658" i="2"/>
  <c r="V658" i="2"/>
  <c r="W657" i="2"/>
  <c r="W655" i="2"/>
  <c r="V655" i="2"/>
  <c r="W654" i="2"/>
  <c r="V654" i="2"/>
  <c r="W653" i="2"/>
  <c r="W651" i="2"/>
  <c r="V651" i="2"/>
  <c r="W650" i="2"/>
  <c r="V650" i="2"/>
  <c r="W649" i="2"/>
  <c r="W647" i="2"/>
  <c r="V647" i="2"/>
  <c r="W646" i="2"/>
  <c r="V646" i="2"/>
  <c r="V645" i="2"/>
  <c r="W645" i="2"/>
  <c r="W643" i="2"/>
  <c r="V643" i="2"/>
  <c r="W642" i="2"/>
  <c r="V642" i="2"/>
  <c r="W641" i="2"/>
  <c r="W639" i="2"/>
  <c r="V639" i="2"/>
  <c r="W638" i="2"/>
  <c r="V638" i="2"/>
  <c r="W637" i="2"/>
  <c r="W635" i="2"/>
  <c r="V635" i="2"/>
  <c r="W634" i="2"/>
  <c r="V634" i="2"/>
  <c r="W633" i="2"/>
  <c r="W631" i="2"/>
  <c r="V631" i="2"/>
  <c r="W630" i="2"/>
  <c r="V630" i="2"/>
  <c r="V629" i="2"/>
  <c r="W629" i="2"/>
  <c r="W627" i="2"/>
  <c r="V627" i="2"/>
  <c r="W626" i="2"/>
  <c r="V626" i="2"/>
  <c r="W625" i="2"/>
  <c r="W623" i="2"/>
  <c r="V623" i="2"/>
  <c r="W622" i="2"/>
  <c r="V622" i="2"/>
  <c r="W621" i="2"/>
  <c r="W619" i="2"/>
  <c r="V619" i="2"/>
  <c r="W618" i="2"/>
  <c r="V618" i="2"/>
  <c r="W617" i="2"/>
  <c r="W615" i="2"/>
  <c r="V615" i="2"/>
  <c r="W614" i="2"/>
  <c r="V614" i="2"/>
  <c r="V613" i="2"/>
  <c r="W613" i="2"/>
  <c r="W611" i="2"/>
  <c r="V611" i="2"/>
  <c r="W610" i="2"/>
  <c r="V610" i="2"/>
  <c r="W609" i="2"/>
  <c r="W607" i="2"/>
  <c r="V607" i="2"/>
  <c r="W606" i="2"/>
  <c r="V606" i="2"/>
  <c r="W605" i="2"/>
  <c r="W603" i="2"/>
  <c r="V603" i="2"/>
  <c r="W602" i="2"/>
  <c r="V602" i="2"/>
  <c r="W601" i="2"/>
  <c r="W599" i="2"/>
  <c r="V599" i="2"/>
  <c r="W598" i="2"/>
  <c r="V598" i="2"/>
  <c r="V597" i="2"/>
  <c r="W597" i="2"/>
  <c r="W595" i="2"/>
  <c r="V595" i="2"/>
  <c r="W594" i="2"/>
  <c r="V594" i="2"/>
  <c r="W593" i="2"/>
  <c r="W591" i="2"/>
  <c r="V591" i="2"/>
  <c r="W590" i="2"/>
  <c r="V590" i="2"/>
  <c r="W589" i="2"/>
  <c r="W587" i="2"/>
  <c r="V587" i="2"/>
  <c r="W586" i="2"/>
  <c r="V586" i="2"/>
  <c r="W585" i="2"/>
  <c r="W583" i="2"/>
  <c r="V583" i="2"/>
  <c r="W582" i="2"/>
  <c r="V582" i="2"/>
  <c r="V581" i="2"/>
  <c r="W581" i="2"/>
  <c r="W579" i="2"/>
  <c r="V579" i="2"/>
  <c r="W578" i="2"/>
  <c r="V578" i="2"/>
  <c r="W577" i="2"/>
  <c r="W575" i="2"/>
  <c r="V575" i="2"/>
  <c r="W574" i="2"/>
  <c r="V574" i="2"/>
  <c r="W573" i="2"/>
  <c r="W571" i="2"/>
  <c r="V571" i="2"/>
  <c r="W570" i="2"/>
  <c r="V570" i="2"/>
  <c r="W569" i="2"/>
  <c r="W567" i="2"/>
  <c r="V567" i="2"/>
  <c r="W566" i="2"/>
  <c r="V566" i="2"/>
  <c r="V565" i="2"/>
  <c r="W565" i="2"/>
  <c r="W563" i="2"/>
  <c r="V563" i="2"/>
  <c r="W562" i="2"/>
  <c r="V562" i="2"/>
  <c r="W561" i="2"/>
  <c r="W559" i="2"/>
  <c r="V559" i="2"/>
  <c r="W558" i="2"/>
  <c r="V558" i="2"/>
  <c r="W557" i="2"/>
  <c r="W555" i="2"/>
  <c r="V555" i="2"/>
  <c r="W554" i="2"/>
  <c r="V554" i="2"/>
  <c r="W553" i="2"/>
  <c r="W551" i="2"/>
  <c r="V551" i="2"/>
  <c r="W550" i="2"/>
  <c r="V550" i="2"/>
  <c r="V549" i="2"/>
  <c r="W549" i="2"/>
  <c r="W547" i="2"/>
  <c r="V547" i="2"/>
  <c r="W546" i="2"/>
  <c r="V546" i="2"/>
  <c r="W545" i="2"/>
  <c r="W543" i="2"/>
  <c r="V543" i="2"/>
  <c r="W542" i="2"/>
  <c r="V542" i="2"/>
  <c r="W541" i="2"/>
  <c r="W539" i="2"/>
  <c r="V539" i="2"/>
  <c r="W538" i="2"/>
  <c r="V538" i="2"/>
  <c r="W537" i="2"/>
  <c r="W535" i="2"/>
  <c r="V535" i="2"/>
  <c r="W534" i="2"/>
  <c r="V534" i="2"/>
  <c r="V533" i="2"/>
  <c r="W533" i="2"/>
  <c r="W531" i="2"/>
  <c r="V531" i="2"/>
  <c r="W530" i="2"/>
  <c r="V530" i="2"/>
  <c r="W529" i="2"/>
  <c r="W527" i="2"/>
  <c r="V527" i="2"/>
  <c r="W526" i="2"/>
  <c r="V526" i="2"/>
  <c r="W525" i="2"/>
  <c r="W523" i="2"/>
  <c r="V523" i="2"/>
  <c r="W522" i="2"/>
  <c r="V522" i="2"/>
  <c r="W521" i="2"/>
  <c r="W519" i="2"/>
  <c r="V519" i="2"/>
  <c r="W518" i="2"/>
  <c r="V518" i="2"/>
  <c r="V517" i="2"/>
  <c r="W517" i="2"/>
  <c r="W515" i="2"/>
  <c r="V515" i="2"/>
  <c r="W514" i="2"/>
  <c r="V514" i="2"/>
  <c r="W513" i="2"/>
  <c r="W511" i="2"/>
  <c r="V511" i="2"/>
  <c r="W510" i="2"/>
  <c r="V510" i="2"/>
  <c r="W509" i="2"/>
  <c r="W507" i="2"/>
  <c r="V507" i="2"/>
  <c r="W506" i="2"/>
  <c r="V506" i="2"/>
  <c r="W505" i="2"/>
  <c r="W503" i="2"/>
  <c r="V503" i="2"/>
  <c r="W502" i="2"/>
  <c r="V502" i="2"/>
  <c r="V501" i="2"/>
  <c r="W501" i="2"/>
  <c r="W499" i="2"/>
  <c r="V499" i="2"/>
  <c r="W498" i="2"/>
  <c r="V498" i="2"/>
  <c r="W497" i="2"/>
  <c r="W495" i="2"/>
  <c r="V495" i="2"/>
  <c r="W494" i="2"/>
  <c r="V494" i="2"/>
  <c r="W493" i="2"/>
  <c r="W491" i="2"/>
  <c r="V491" i="2"/>
  <c r="W490" i="2"/>
  <c r="V490" i="2"/>
  <c r="W489" i="2"/>
  <c r="W487" i="2"/>
  <c r="V487" i="2"/>
  <c r="W486" i="2"/>
  <c r="V486" i="2"/>
  <c r="V485" i="2"/>
  <c r="W485" i="2"/>
  <c r="W483" i="2"/>
  <c r="V483" i="2"/>
  <c r="W482" i="2"/>
  <c r="V482" i="2"/>
  <c r="W481" i="2"/>
  <c r="W479" i="2"/>
  <c r="V479" i="2"/>
  <c r="W478" i="2"/>
  <c r="V478" i="2"/>
  <c r="W477" i="2"/>
  <c r="W475" i="2"/>
  <c r="V475" i="2"/>
  <c r="W474" i="2"/>
  <c r="V474" i="2"/>
  <c r="W473" i="2"/>
  <c r="W471" i="2"/>
  <c r="V471" i="2"/>
  <c r="W470" i="2"/>
  <c r="V470" i="2"/>
  <c r="V469" i="2"/>
  <c r="W469" i="2"/>
  <c r="W467" i="2"/>
  <c r="V467" i="2"/>
  <c r="W466" i="2"/>
  <c r="V466" i="2"/>
  <c r="W465" i="2"/>
  <c r="W463" i="2"/>
  <c r="V463" i="2"/>
  <c r="W462" i="2"/>
  <c r="V462" i="2"/>
  <c r="W461" i="2"/>
  <c r="W459" i="2"/>
  <c r="V459" i="2"/>
  <c r="W458" i="2"/>
  <c r="V458" i="2"/>
  <c r="W457" i="2"/>
  <c r="W455" i="2"/>
  <c r="V455" i="2"/>
  <c r="W454" i="2"/>
  <c r="V454" i="2"/>
  <c r="V453" i="2"/>
  <c r="W453" i="2"/>
  <c r="W451" i="2"/>
  <c r="V451" i="2"/>
  <c r="W450" i="2"/>
  <c r="V450" i="2"/>
  <c r="W449" i="2"/>
  <c r="W447" i="2"/>
  <c r="V447" i="2"/>
  <c r="W446" i="2"/>
  <c r="V446" i="2"/>
  <c r="W445" i="2"/>
  <c r="W443" i="2"/>
  <c r="V443" i="2"/>
  <c r="W442" i="2"/>
  <c r="V442" i="2"/>
  <c r="W441" i="2"/>
  <c r="W439" i="2"/>
  <c r="V439" i="2"/>
  <c r="W438" i="2"/>
  <c r="V438" i="2"/>
  <c r="V437" i="2"/>
  <c r="W437" i="2"/>
  <c r="W435" i="2"/>
  <c r="V435" i="2"/>
  <c r="W434" i="2"/>
  <c r="V434" i="2"/>
  <c r="W433" i="2"/>
  <c r="W431" i="2"/>
  <c r="V431" i="2"/>
  <c r="W430" i="2"/>
  <c r="V430" i="2"/>
  <c r="W429" i="2"/>
  <c r="W427" i="2"/>
  <c r="V427" i="2"/>
  <c r="W426" i="2"/>
  <c r="V426" i="2"/>
  <c r="W425" i="2"/>
  <c r="W423" i="2"/>
  <c r="V423" i="2"/>
  <c r="W422" i="2"/>
  <c r="V422" i="2"/>
  <c r="V421" i="2"/>
  <c r="W421" i="2"/>
  <c r="W419" i="2"/>
  <c r="V419" i="2"/>
  <c r="W418" i="2"/>
  <c r="V418" i="2"/>
  <c r="W417" i="2"/>
  <c r="W415" i="2"/>
  <c r="V415" i="2"/>
  <c r="W414" i="2"/>
  <c r="V414" i="2"/>
  <c r="W413" i="2"/>
  <c r="W411" i="2"/>
  <c r="V411" i="2"/>
  <c r="W410" i="2"/>
  <c r="V410" i="2"/>
  <c r="W409" i="2"/>
  <c r="W407" i="2"/>
  <c r="V407" i="2"/>
  <c r="W406" i="2"/>
  <c r="V406" i="2"/>
  <c r="V405" i="2"/>
  <c r="W405" i="2"/>
  <c r="W403" i="2"/>
  <c r="V403" i="2"/>
  <c r="W402" i="2"/>
  <c r="V402" i="2"/>
  <c r="W401" i="2"/>
  <c r="W399" i="2"/>
  <c r="V399" i="2"/>
  <c r="W398" i="2"/>
  <c r="V398" i="2"/>
  <c r="W397" i="2"/>
  <c r="W395" i="2"/>
  <c r="V395" i="2"/>
  <c r="W394" i="2"/>
  <c r="V394" i="2"/>
  <c r="W393" i="2"/>
  <c r="W391" i="2"/>
  <c r="V391" i="2"/>
  <c r="W390" i="2"/>
  <c r="V390" i="2"/>
  <c r="V389" i="2"/>
  <c r="W389" i="2"/>
  <c r="W387" i="2"/>
  <c r="V387" i="2"/>
  <c r="W386" i="2"/>
  <c r="V386" i="2"/>
  <c r="W385" i="2"/>
  <c r="W383" i="2"/>
  <c r="V383" i="2"/>
  <c r="W382" i="2"/>
  <c r="V382" i="2"/>
  <c r="W381" i="2"/>
  <c r="W379" i="2"/>
  <c r="V379" i="2"/>
  <c r="W378" i="2"/>
  <c r="V378" i="2"/>
  <c r="W377" i="2"/>
  <c r="W375" i="2"/>
  <c r="V375" i="2"/>
  <c r="W374" i="2"/>
  <c r="V374" i="2"/>
  <c r="V373" i="2"/>
  <c r="W373" i="2"/>
  <c r="W371" i="2"/>
  <c r="V371" i="2"/>
  <c r="W370" i="2"/>
  <c r="V370" i="2"/>
  <c r="W369" i="2"/>
  <c r="W367" i="2"/>
  <c r="V367" i="2"/>
  <c r="W366" i="2"/>
  <c r="V366" i="2"/>
  <c r="W365" i="2"/>
  <c r="W363" i="2"/>
  <c r="V363" i="2"/>
  <c r="W362" i="2"/>
  <c r="V362" i="2"/>
  <c r="W361" i="2"/>
  <c r="W359" i="2"/>
  <c r="V359" i="2"/>
  <c r="W358" i="2"/>
  <c r="V358" i="2"/>
  <c r="V357" i="2"/>
  <c r="W357" i="2"/>
  <c r="W355" i="2"/>
  <c r="V355" i="2"/>
  <c r="W354" i="2"/>
  <c r="V354" i="2"/>
  <c r="W353" i="2"/>
  <c r="W351" i="2"/>
  <c r="V351" i="2"/>
  <c r="W350" i="2"/>
  <c r="V350" i="2"/>
  <c r="W349" i="2"/>
  <c r="W347" i="2"/>
  <c r="V347" i="2"/>
  <c r="W346" i="2"/>
  <c r="V346" i="2"/>
  <c r="W345" i="2"/>
  <c r="W343" i="2"/>
  <c r="V343" i="2"/>
  <c r="W342" i="2"/>
  <c r="V342" i="2"/>
  <c r="V341" i="2"/>
  <c r="W341" i="2"/>
  <c r="W339" i="2"/>
  <c r="V339" i="2"/>
  <c r="W338" i="2"/>
  <c r="V338" i="2"/>
  <c r="W337" i="2"/>
  <c r="W335" i="2"/>
  <c r="V335" i="2"/>
  <c r="W334" i="2"/>
  <c r="V334" i="2"/>
  <c r="W333" i="2"/>
  <c r="W331" i="2"/>
  <c r="V331" i="2"/>
  <c r="W330" i="2"/>
  <c r="V330" i="2"/>
  <c r="W329" i="2"/>
  <c r="W327" i="2"/>
  <c r="V327" i="2"/>
  <c r="W326" i="2"/>
  <c r="V326" i="2"/>
  <c r="V325" i="2"/>
  <c r="W325" i="2"/>
  <c r="W323" i="2"/>
  <c r="V323" i="2"/>
  <c r="W322" i="2"/>
  <c r="V322" i="2"/>
  <c r="W321" i="2"/>
  <c r="W319" i="2"/>
  <c r="V319" i="2"/>
  <c r="W318" i="2"/>
  <c r="V318" i="2"/>
  <c r="W317" i="2"/>
  <c r="W315" i="2"/>
  <c r="V315" i="2"/>
  <c r="W314" i="2"/>
  <c r="V314" i="2"/>
  <c r="W313" i="2"/>
  <c r="W311" i="2"/>
  <c r="V311" i="2"/>
  <c r="W310" i="2"/>
  <c r="V310" i="2"/>
  <c r="V309" i="2"/>
  <c r="W309" i="2"/>
  <c r="W307" i="2"/>
  <c r="V307" i="2"/>
  <c r="W306" i="2"/>
  <c r="V306" i="2"/>
  <c r="W305" i="2"/>
  <c r="W303" i="2"/>
  <c r="V303" i="2"/>
  <c r="W302" i="2"/>
  <c r="V302" i="2"/>
  <c r="W301" i="2"/>
  <c r="W299" i="2"/>
  <c r="V299" i="2"/>
  <c r="W298" i="2"/>
  <c r="V298" i="2"/>
  <c r="W297" i="2"/>
  <c r="W295" i="2"/>
  <c r="V295" i="2"/>
  <c r="W294" i="2"/>
  <c r="V294" i="2"/>
  <c r="V293" i="2"/>
  <c r="W293" i="2"/>
  <c r="W291" i="2"/>
  <c r="V291" i="2"/>
  <c r="W290" i="2"/>
  <c r="V290" i="2"/>
  <c r="W289" i="2"/>
  <c r="W287" i="2"/>
  <c r="V287" i="2"/>
  <c r="W286" i="2"/>
  <c r="V286" i="2"/>
  <c r="W285" i="2"/>
  <c r="W284" i="2"/>
  <c r="V284" i="2"/>
  <c r="W283" i="2"/>
  <c r="V283" i="2"/>
  <c r="W282" i="2"/>
  <c r="V281" i="2"/>
  <c r="W281" i="2"/>
  <c r="V280" i="2"/>
  <c r="W279" i="2"/>
  <c r="V279" i="2"/>
  <c r="W278" i="2"/>
  <c r="V278" i="2"/>
  <c r="W277" i="2"/>
  <c r="W276" i="2"/>
  <c r="V276" i="2"/>
  <c r="W275" i="2"/>
  <c r="V275" i="2"/>
  <c r="W274" i="2"/>
  <c r="V273" i="2"/>
  <c r="W273" i="2"/>
  <c r="V272" i="2"/>
  <c r="W271" i="2"/>
  <c r="V271" i="2"/>
  <c r="W270" i="2"/>
  <c r="V270" i="2"/>
  <c r="W269" i="2"/>
  <c r="W268" i="2"/>
  <c r="V268" i="2"/>
  <c r="W267" i="2"/>
  <c r="V267" i="2"/>
  <c r="W266" i="2"/>
  <c r="V265" i="2"/>
  <c r="W265" i="2"/>
  <c r="V264" i="2"/>
  <c r="W263" i="2"/>
  <c r="V263" i="2"/>
  <c r="W262" i="2"/>
  <c r="V262" i="2"/>
  <c r="W261" i="2"/>
  <c r="W260" i="2"/>
  <c r="V260" i="2"/>
  <c r="W259" i="2"/>
  <c r="V259" i="2"/>
  <c r="W258" i="2"/>
  <c r="V257" i="2"/>
  <c r="W257" i="2"/>
  <c r="V256" i="2"/>
  <c r="W255" i="2"/>
  <c r="V255" i="2"/>
  <c r="W254" i="2"/>
  <c r="V254" i="2"/>
  <c r="W253" i="2"/>
  <c r="W252" i="2"/>
  <c r="V252" i="2"/>
  <c r="W251" i="2"/>
  <c r="V251" i="2"/>
  <c r="W250" i="2"/>
  <c r="V249" i="2"/>
  <c r="W249" i="2"/>
  <c r="V248" i="2"/>
  <c r="W247" i="2"/>
  <c r="V247" i="2"/>
  <c r="W246" i="2"/>
  <c r="V246" i="2"/>
  <c r="W245" i="2"/>
  <c r="W244" i="2"/>
  <c r="V244" i="2"/>
  <c r="W243" i="2"/>
  <c r="V243" i="2"/>
  <c r="W242" i="2"/>
  <c r="V241" i="2"/>
  <c r="W241" i="2"/>
  <c r="V240" i="2"/>
  <c r="W239" i="2"/>
  <c r="V239" i="2"/>
  <c r="W238" i="2"/>
  <c r="V238" i="2"/>
  <c r="W237" i="2"/>
  <c r="W236" i="2"/>
  <c r="V236" i="2"/>
  <c r="W235" i="2"/>
  <c r="V235" i="2"/>
  <c r="W234" i="2"/>
  <c r="V233" i="2"/>
  <c r="W233" i="2"/>
  <c r="V232" i="2"/>
  <c r="W231" i="2"/>
  <c r="V231" i="2"/>
  <c r="W230" i="2"/>
  <c r="V230" i="2"/>
  <c r="W229" i="2"/>
  <c r="V228" i="2"/>
  <c r="W226" i="2"/>
  <c r="W225" i="2"/>
  <c r="V224" i="2"/>
  <c r="W223" i="2"/>
  <c r="V223" i="2"/>
  <c r="W222" i="2"/>
  <c r="V222" i="2"/>
  <c r="W221" i="2"/>
  <c r="V220" i="2"/>
  <c r="W218" i="2"/>
  <c r="W217" i="2"/>
  <c r="V216" i="2"/>
  <c r="W215" i="2"/>
  <c r="V215" i="2"/>
  <c r="W214" i="2"/>
  <c r="V214" i="2"/>
  <c r="W213" i="2"/>
  <c r="V212" i="2"/>
  <c r="W210" i="2"/>
  <c r="W209" i="2"/>
  <c r="V208" i="2"/>
  <c r="W207" i="2"/>
  <c r="V207" i="2"/>
  <c r="W206" i="2"/>
  <c r="V206" i="2"/>
  <c r="W205" i="2"/>
  <c r="V204" i="2"/>
  <c r="W202" i="2"/>
  <c r="W201" i="2"/>
  <c r="V200" i="2"/>
  <c r="W199" i="2"/>
  <c r="V199" i="2"/>
  <c r="W198" i="2"/>
  <c r="V198" i="2"/>
  <c r="W197" i="2"/>
  <c r="V196" i="2"/>
  <c r="W194" i="2"/>
  <c r="W193" i="2"/>
  <c r="V192" i="2"/>
  <c r="W191" i="2"/>
  <c r="V191" i="2"/>
  <c r="W190" i="2"/>
  <c r="V190" i="2"/>
  <c r="W189" i="2"/>
  <c r="V188" i="2"/>
  <c r="W186" i="2"/>
  <c r="W185" i="2"/>
  <c r="V184" i="2"/>
  <c r="W183" i="2"/>
  <c r="V183" i="2"/>
  <c r="W182" i="2"/>
  <c r="V182" i="2"/>
  <c r="W181" i="2"/>
  <c r="V180" i="2"/>
  <c r="W178" i="2"/>
  <c r="W177" i="2"/>
  <c r="V176" i="2"/>
  <c r="W175" i="2"/>
  <c r="V175" i="2"/>
  <c r="W174" i="2"/>
  <c r="V174" i="2"/>
  <c r="W173" i="2"/>
  <c r="V172" i="2"/>
  <c r="W170" i="2"/>
  <c r="W169" i="2"/>
  <c r="V168" i="2"/>
  <c r="W167" i="2"/>
  <c r="V167" i="2"/>
  <c r="W166" i="2"/>
  <c r="V166" i="2"/>
  <c r="W165" i="2"/>
  <c r="V164" i="2"/>
  <c r="W163" i="2"/>
  <c r="W162" i="2"/>
  <c r="V160" i="2"/>
  <c r="V159" i="2"/>
  <c r="W158" i="2"/>
  <c r="V158" i="2"/>
  <c r="W157" i="2"/>
  <c r="W156" i="2"/>
  <c r="V156" i="2"/>
  <c r="W155" i="2"/>
  <c r="W154" i="2"/>
  <c r="V152" i="2"/>
  <c r="V151" i="2"/>
  <c r="W150" i="2"/>
  <c r="V150" i="2"/>
  <c r="W149" i="2"/>
  <c r="V148" i="2"/>
  <c r="W147" i="2"/>
  <c r="W146" i="2"/>
  <c r="V144" i="2"/>
  <c r="W143" i="2"/>
  <c r="V143" i="2"/>
  <c r="W142" i="2"/>
  <c r="V142" i="2"/>
  <c r="W141" i="2"/>
  <c r="V140" i="2"/>
  <c r="V139" i="2"/>
  <c r="W139" i="2"/>
  <c r="W138" i="2"/>
  <c r="V136" i="2"/>
  <c r="V135" i="2"/>
  <c r="W134" i="2"/>
  <c r="V134" i="2"/>
  <c r="W133" i="2"/>
  <c r="V132" i="2"/>
  <c r="W131" i="2"/>
  <c r="W130" i="2"/>
  <c r="V128" i="2"/>
  <c r="V127" i="2"/>
  <c r="W126" i="2"/>
  <c r="V126" i="2"/>
  <c r="W125" i="2"/>
  <c r="W124" i="2"/>
  <c r="V124" i="2"/>
  <c r="W123" i="2"/>
  <c r="W122" i="2"/>
  <c r="V120" i="2"/>
  <c r="V119" i="2"/>
  <c r="W118" i="2"/>
  <c r="V118" i="2"/>
  <c r="W117" i="2"/>
  <c r="V116" i="2"/>
  <c r="W115" i="2"/>
  <c r="W114" i="2"/>
  <c r="W112" i="2"/>
  <c r="W111" i="2"/>
  <c r="W110" i="2"/>
  <c r="V109" i="2"/>
  <c r="W108" i="2"/>
  <c r="W107" i="2"/>
  <c r="W106" i="2"/>
  <c r="V105" i="2"/>
  <c r="W104" i="2"/>
  <c r="W103" i="2"/>
  <c r="W102" i="2"/>
  <c r="V101" i="2"/>
  <c r="W100" i="2"/>
  <c r="W99" i="2"/>
  <c r="W98" i="2"/>
  <c r="V97" i="2"/>
  <c r="V96" i="2"/>
  <c r="W95" i="2"/>
  <c r="W94" i="2"/>
  <c r="V93" i="2"/>
  <c r="W92" i="2"/>
  <c r="W91" i="2"/>
  <c r="W90" i="2"/>
  <c r="V89" i="2"/>
  <c r="W88" i="2"/>
  <c r="W87" i="2"/>
  <c r="W86" i="2"/>
  <c r="V85" i="2"/>
  <c r="V84" i="2"/>
  <c r="W83" i="2"/>
  <c r="W82" i="2"/>
  <c r="V81" i="2"/>
  <c r="V80" i="2"/>
  <c r="W79" i="2"/>
  <c r="W78" i="2"/>
  <c r="V77" i="2"/>
  <c r="V76" i="2"/>
  <c r="W75" i="2"/>
  <c r="W74" i="2"/>
  <c r="V73" i="2"/>
  <c r="W72" i="2"/>
  <c r="W71" i="2"/>
  <c r="W70" i="2"/>
  <c r="V69" i="2"/>
  <c r="W68" i="2"/>
  <c r="W67" i="2"/>
  <c r="W66" i="2"/>
  <c r="V65" i="2"/>
  <c r="W64" i="2"/>
  <c r="W63" i="2"/>
  <c r="W62" i="2"/>
  <c r="V61" i="2"/>
  <c r="W60" i="2"/>
  <c r="W59" i="2"/>
  <c r="W58" i="2"/>
  <c r="V57" i="2"/>
  <c r="V56" i="2"/>
  <c r="W55" i="2"/>
  <c r="W54" i="2"/>
  <c r="V53" i="2"/>
  <c r="V52" i="2"/>
  <c r="W51" i="2"/>
  <c r="W50" i="2"/>
  <c r="V49" i="2"/>
  <c r="W48" i="2"/>
  <c r="W47" i="2"/>
  <c r="W46" i="2"/>
  <c r="V45" i="2"/>
  <c r="W44" i="2"/>
  <c r="W43" i="2"/>
  <c r="W42" i="2"/>
  <c r="V41" i="2"/>
  <c r="W40" i="2"/>
  <c r="W39" i="2"/>
  <c r="W38" i="2"/>
  <c r="V37" i="2"/>
  <c r="V36" i="2"/>
  <c r="W35" i="2"/>
  <c r="W34" i="2"/>
  <c r="V33" i="2"/>
  <c r="V32" i="2"/>
  <c r="W31" i="2"/>
  <c r="W30" i="2"/>
  <c r="W29" i="2"/>
  <c r="V29" i="2"/>
  <c r="W28" i="2"/>
  <c r="W27" i="2"/>
  <c r="W26" i="2"/>
  <c r="V25" i="2"/>
  <c r="V24" i="2"/>
  <c r="W23" i="2"/>
  <c r="W22" i="2"/>
  <c r="V21" i="2"/>
  <c r="W20" i="2"/>
  <c r="W19" i="2"/>
  <c r="W18" i="2"/>
  <c r="V17" i="2"/>
  <c r="W16" i="2"/>
  <c r="W15" i="2"/>
  <c r="W14" i="2"/>
  <c r="W13" i="2"/>
  <c r="V13" i="2"/>
  <c r="W12" i="2"/>
  <c r="W11" i="2"/>
  <c r="W10" i="2"/>
  <c r="V8" i="2"/>
  <c r="W129" i="2" l="1"/>
  <c r="V129" i="2"/>
  <c r="W161" i="2"/>
  <c r="V161" i="2"/>
  <c r="W17" i="2"/>
  <c r="V34" i="2"/>
  <c r="W37" i="2"/>
  <c r="V42" i="2"/>
  <c r="W45" i="2"/>
  <c r="V50" i="2"/>
  <c r="W53" i="2"/>
  <c r="V58" i="2"/>
  <c r="V66" i="2"/>
  <c r="W69" i="2"/>
  <c r="V74" i="2"/>
  <c r="W77" i="2"/>
  <c r="V82" i="2"/>
  <c r="W85" i="2"/>
  <c r="V90" i="2"/>
  <c r="W93" i="2"/>
  <c r="V98" i="2"/>
  <c r="W101" i="2"/>
  <c r="V106" i="2"/>
  <c r="W109" i="2"/>
  <c r="V115" i="2"/>
  <c r="W119" i="2"/>
  <c r="W132" i="2"/>
  <c r="W137" i="2"/>
  <c r="V137" i="2"/>
  <c r="V147" i="2"/>
  <c r="W151" i="2"/>
  <c r="W164" i="2"/>
  <c r="W172" i="2"/>
  <c r="W180" i="2"/>
  <c r="W188" i="2"/>
  <c r="W196" i="2"/>
  <c r="W204" i="2"/>
  <c r="W212" i="2"/>
  <c r="W220" i="2"/>
  <c r="W228" i="2"/>
  <c r="W113" i="2"/>
  <c r="V113" i="2"/>
  <c r="V123" i="2"/>
  <c r="W127" i="2"/>
  <c r="W140" i="2"/>
  <c r="W145" i="2"/>
  <c r="V145" i="2"/>
  <c r="V155" i="2"/>
  <c r="W159" i="2"/>
  <c r="W61" i="2"/>
  <c r="W21" i="2"/>
  <c r="W25" i="2"/>
  <c r="V30" i="2"/>
  <c r="W33" i="2"/>
  <c r="V38" i="2"/>
  <c r="W41" i="2"/>
  <c r="V46" i="2"/>
  <c r="W49" i="2"/>
  <c r="V54" i="2"/>
  <c r="W57" i="2"/>
  <c r="V62" i="2"/>
  <c r="W65" i="2"/>
  <c r="V70" i="2"/>
  <c r="W73" i="2"/>
  <c r="V78" i="2"/>
  <c r="W81" i="2"/>
  <c r="V86" i="2"/>
  <c r="W89" i="2"/>
  <c r="V94" i="2"/>
  <c r="W97" i="2"/>
  <c r="V102" i="2"/>
  <c r="W105" i="2"/>
  <c r="V110" i="2"/>
  <c r="W116" i="2"/>
  <c r="W121" i="2"/>
  <c r="V121" i="2"/>
  <c r="V131" i="2"/>
  <c r="W135" i="2"/>
  <c r="W148" i="2"/>
  <c r="W153" i="2"/>
  <c r="V153" i="2"/>
  <c r="V163" i="2"/>
  <c r="W171" i="2"/>
  <c r="V171" i="2"/>
  <c r="W179" i="2"/>
  <c r="V179" i="2"/>
  <c r="W187" i="2"/>
  <c r="V187" i="2"/>
  <c r="W195" i="2"/>
  <c r="V195" i="2"/>
  <c r="W203" i="2"/>
  <c r="V203" i="2"/>
  <c r="W211" i="2"/>
  <c r="V211" i="2"/>
  <c r="W219" i="2"/>
  <c r="V219" i="2"/>
  <c r="W227" i="2"/>
  <c r="V227" i="2"/>
  <c r="V169" i="2"/>
  <c r="V177" i="2"/>
  <c r="V185" i="2"/>
  <c r="V193" i="2"/>
  <c r="V201" i="2"/>
  <c r="V209" i="2"/>
  <c r="V217" i="2"/>
  <c r="V225" i="2"/>
  <c r="V10" i="2"/>
  <c r="V14" i="2"/>
  <c r="V22" i="2"/>
  <c r="V26" i="2"/>
  <c r="V18" i="2"/>
  <c r="V9" i="2"/>
  <c r="W9" i="2"/>
  <c r="W300" i="2"/>
  <c r="V300" i="2"/>
  <c r="W316" i="2"/>
  <c r="V316" i="2"/>
  <c r="W332" i="2"/>
  <c r="V332" i="2"/>
  <c r="W348" i="2"/>
  <c r="V348" i="2"/>
  <c r="W364" i="2"/>
  <c r="V364" i="2"/>
  <c r="W380" i="2"/>
  <c r="V380" i="2"/>
  <c r="W396" i="2"/>
  <c r="V396" i="2"/>
  <c r="W412" i="2"/>
  <c r="V412" i="2"/>
  <c r="W428" i="2"/>
  <c r="V428" i="2"/>
  <c r="W444" i="2"/>
  <c r="V444" i="2"/>
  <c r="W460" i="2"/>
  <c r="V460" i="2"/>
  <c r="W476" i="2"/>
  <c r="V476" i="2"/>
  <c r="W492" i="2"/>
  <c r="V492" i="2"/>
  <c r="W508" i="2"/>
  <c r="V508" i="2"/>
  <c r="W524" i="2"/>
  <c r="V524" i="2"/>
  <c r="W540" i="2"/>
  <c r="V540" i="2"/>
  <c r="W556" i="2"/>
  <c r="V556" i="2"/>
  <c r="W572" i="2"/>
  <c r="V572" i="2"/>
  <c r="W588" i="2"/>
  <c r="V588" i="2"/>
  <c r="W604" i="2"/>
  <c r="V604" i="2"/>
  <c r="W620" i="2"/>
  <c r="V620" i="2"/>
  <c r="W636" i="2"/>
  <c r="V636" i="2"/>
  <c r="W652" i="2"/>
  <c r="V652" i="2"/>
  <c r="W668" i="2"/>
  <c r="V668" i="2"/>
  <c r="W684" i="2"/>
  <c r="V684" i="2"/>
  <c r="W700" i="2"/>
  <c r="V700" i="2"/>
  <c r="W846" i="2"/>
  <c r="V846" i="2"/>
  <c r="W863" i="2"/>
  <c r="V863" i="2"/>
  <c r="W943" i="2"/>
  <c r="V943" i="2"/>
  <c r="W975" i="2"/>
  <c r="V975" i="2"/>
  <c r="V1019" i="2"/>
  <c r="W1019" i="2"/>
  <c r="V1043" i="2"/>
  <c r="W1043" i="2"/>
  <c r="V1067" i="2"/>
  <c r="W1067" i="2"/>
  <c r="V1083" i="2"/>
  <c r="W1083" i="2"/>
  <c r="V1099" i="2"/>
  <c r="W1099" i="2"/>
  <c r="V1107" i="2"/>
  <c r="W1107" i="2"/>
  <c r="W1115" i="2"/>
  <c r="V1115" i="2"/>
  <c r="W1243" i="2"/>
  <c r="V1243" i="2"/>
  <c r="W1379" i="2"/>
  <c r="V1379" i="2"/>
  <c r="W1395" i="2"/>
  <c r="V1395" i="2"/>
  <c r="W1443" i="2"/>
  <c r="V1443" i="2"/>
  <c r="V12" i="2"/>
  <c r="V16" i="2"/>
  <c r="V20" i="2"/>
  <c r="V28" i="2"/>
  <c r="V40" i="2"/>
  <c r="V44" i="2"/>
  <c r="V48" i="2"/>
  <c r="V60" i="2"/>
  <c r="V64" i="2"/>
  <c r="V68" i="2"/>
  <c r="V72" i="2"/>
  <c r="V88" i="2"/>
  <c r="V92" i="2"/>
  <c r="V100" i="2"/>
  <c r="V104" i="2"/>
  <c r="V108" i="2"/>
  <c r="V112" i="2"/>
  <c r="V297" i="2"/>
  <c r="W304" i="2"/>
  <c r="V304" i="2"/>
  <c r="V329" i="2"/>
  <c r="W336" i="2"/>
  <c r="V336" i="2"/>
  <c r="V377" i="2"/>
  <c r="W384" i="2"/>
  <c r="V384" i="2"/>
  <c r="V409" i="2"/>
  <c r="V425" i="2"/>
  <c r="V457" i="2"/>
  <c r="V473" i="2"/>
  <c r="V505" i="2"/>
  <c r="W528" i="2"/>
  <c r="V528" i="2"/>
  <c r="W544" i="2"/>
  <c r="V544" i="2"/>
  <c r="V569" i="2"/>
  <c r="V601" i="2"/>
  <c r="W608" i="2"/>
  <c r="V608" i="2"/>
  <c r="W624" i="2"/>
  <c r="V624" i="2"/>
  <c r="W656" i="2"/>
  <c r="V656" i="2"/>
  <c r="V665" i="2"/>
  <c r="W672" i="2"/>
  <c r="V672" i="2"/>
  <c r="V681" i="2"/>
  <c r="V697" i="2"/>
  <c r="W704" i="2"/>
  <c r="V704" i="2"/>
  <c r="V723" i="2"/>
  <c r="W726" i="2"/>
  <c r="V728" i="2"/>
  <c r="V755" i="2"/>
  <c r="W758" i="2"/>
  <c r="V760" i="2"/>
  <c r="V787" i="2"/>
  <c r="W790" i="2"/>
  <c r="V792" i="2"/>
  <c r="W830" i="2"/>
  <c r="V830" i="2"/>
  <c r="W834" i="2"/>
  <c r="V834" i="2"/>
  <c r="V843" i="2"/>
  <c r="W847" i="2"/>
  <c r="V847" i="2"/>
  <c r="W894" i="2"/>
  <c r="V894" i="2"/>
  <c r="W898" i="2"/>
  <c r="V898" i="2"/>
  <c r="W926" i="2"/>
  <c r="V926" i="2"/>
  <c r="W930" i="2"/>
  <c r="V930" i="2"/>
  <c r="W958" i="2"/>
  <c r="V958" i="2"/>
  <c r="W962" i="2"/>
  <c r="V962" i="2"/>
  <c r="W990" i="2"/>
  <c r="V990" i="2"/>
  <c r="W994" i="2"/>
  <c r="V994" i="2"/>
  <c r="W1192" i="2"/>
  <c r="V1192" i="2"/>
  <c r="W1207" i="2"/>
  <c r="V1207" i="2"/>
  <c r="W1211" i="2"/>
  <c r="V1211" i="2"/>
  <c r="W1236" i="2"/>
  <c r="V1236" i="2"/>
  <c r="W1320" i="2"/>
  <c r="V1320" i="2"/>
  <c r="W1335" i="2"/>
  <c r="V1335" i="2"/>
  <c r="V1339" i="2"/>
  <c r="V1343" i="2"/>
  <c r="V1347" i="2"/>
  <c r="V1351" i="2"/>
  <c r="V1355" i="2"/>
  <c r="V1359" i="2"/>
  <c r="W1375" i="2"/>
  <c r="V1375" i="2"/>
  <c r="W1391" i="2"/>
  <c r="V1391" i="2"/>
  <c r="W1407" i="2"/>
  <c r="V1407" i="2"/>
  <c r="W1423" i="2"/>
  <c r="V1423" i="2"/>
  <c r="W1439" i="2"/>
  <c r="V1439" i="2"/>
  <c r="W1455" i="2"/>
  <c r="V1455" i="2"/>
  <c r="W1471" i="2"/>
  <c r="V1471" i="2"/>
  <c r="W1503" i="2"/>
  <c r="V1503" i="2"/>
  <c r="W8" i="2"/>
  <c r="V11" i="2"/>
  <c r="V15" i="2"/>
  <c r="V19" i="2"/>
  <c r="V23" i="2"/>
  <c r="W24" i="2"/>
  <c r="V27" i="2"/>
  <c r="V31" i="2"/>
  <c r="W32" i="2"/>
  <c r="V35" i="2"/>
  <c r="W36" i="2"/>
  <c r="V39" i="2"/>
  <c r="V43" i="2"/>
  <c r="V47" i="2"/>
  <c r="V51" i="2"/>
  <c r="W52" i="2"/>
  <c r="V55" i="2"/>
  <c r="W56" i="2"/>
  <c r="V59" i="2"/>
  <c r="V63" i="2"/>
  <c r="V67" i="2"/>
  <c r="V71" i="2"/>
  <c r="V75" i="2"/>
  <c r="W76" i="2"/>
  <c r="V79" i="2"/>
  <c r="W80" i="2"/>
  <c r="V83" i="2"/>
  <c r="W84" i="2"/>
  <c r="V87" i="2"/>
  <c r="V91" i="2"/>
  <c r="V95" i="2"/>
  <c r="W96" i="2"/>
  <c r="V99" i="2"/>
  <c r="V103" i="2"/>
  <c r="V107" i="2"/>
  <c r="V111" i="2"/>
  <c r="V114" i="2"/>
  <c r="V117" i="2"/>
  <c r="W120" i="2"/>
  <c r="V122" i="2"/>
  <c r="V125" i="2"/>
  <c r="W128" i="2"/>
  <c r="V130" i="2"/>
  <c r="V133" i="2"/>
  <c r="W136" i="2"/>
  <c r="V138" i="2"/>
  <c r="V141" i="2"/>
  <c r="W144" i="2"/>
  <c r="V146" i="2"/>
  <c r="V149" i="2"/>
  <c r="W152" i="2"/>
  <c r="V154" i="2"/>
  <c r="V157" i="2"/>
  <c r="W160" i="2"/>
  <c r="V162" i="2"/>
  <c r="V165" i="2"/>
  <c r="W168" i="2"/>
  <c r="V170" i="2"/>
  <c r="V173" i="2"/>
  <c r="W176" i="2"/>
  <c r="V178" i="2"/>
  <c r="V181" i="2"/>
  <c r="W184" i="2"/>
  <c r="V186" i="2"/>
  <c r="V189" i="2"/>
  <c r="W192" i="2"/>
  <c r="V194" i="2"/>
  <c r="V197" i="2"/>
  <c r="W200" i="2"/>
  <c r="V202" i="2"/>
  <c r="V205" i="2"/>
  <c r="W208" i="2"/>
  <c r="V210" i="2"/>
  <c r="V213" i="2"/>
  <c r="W216" i="2"/>
  <c r="V218" i="2"/>
  <c r="V221" i="2"/>
  <c r="W224" i="2"/>
  <c r="V226" i="2"/>
  <c r="V229" i="2"/>
  <c r="W232" i="2"/>
  <c r="V234" i="2"/>
  <c r="V237" i="2"/>
  <c r="W240" i="2"/>
  <c r="V242" i="2"/>
  <c r="V245" i="2"/>
  <c r="W248" i="2"/>
  <c r="V250" i="2"/>
  <c r="V253" i="2"/>
  <c r="W256" i="2"/>
  <c r="V258" i="2"/>
  <c r="V261" i="2"/>
  <c r="W264" i="2"/>
  <c r="V266" i="2"/>
  <c r="V269" i="2"/>
  <c r="W272" i="2"/>
  <c r="V274" i="2"/>
  <c r="V277" i="2"/>
  <c r="W280" i="2"/>
  <c r="V282" i="2"/>
  <c r="V285" i="2"/>
  <c r="W292" i="2"/>
  <c r="V292" i="2"/>
  <c r="V301" i="2"/>
  <c r="W308" i="2"/>
  <c r="V308" i="2"/>
  <c r="V317" i="2"/>
  <c r="W324" i="2"/>
  <c r="V324" i="2"/>
  <c r="V333" i="2"/>
  <c r="W340" i="2"/>
  <c r="V340" i="2"/>
  <c r="V349" i="2"/>
  <c r="W356" i="2"/>
  <c r="V356" i="2"/>
  <c r="V365" i="2"/>
  <c r="W372" i="2"/>
  <c r="V372" i="2"/>
  <c r="V381" i="2"/>
  <c r="W388" i="2"/>
  <c r="V388" i="2"/>
  <c r="V397" i="2"/>
  <c r="W404" i="2"/>
  <c r="V404" i="2"/>
  <c r="V413" i="2"/>
  <c r="W420" i="2"/>
  <c r="V420" i="2"/>
  <c r="V429" i="2"/>
  <c r="W436" i="2"/>
  <c r="V436" i="2"/>
  <c r="V445" i="2"/>
  <c r="W452" i="2"/>
  <c r="V452" i="2"/>
  <c r="V461" i="2"/>
  <c r="W468" i="2"/>
  <c r="V468" i="2"/>
  <c r="V477" i="2"/>
  <c r="W484" i="2"/>
  <c r="V484" i="2"/>
  <c r="V493" i="2"/>
  <c r="W500" i="2"/>
  <c r="V500" i="2"/>
  <c r="V509" i="2"/>
  <c r="W516" i="2"/>
  <c r="V516" i="2"/>
  <c r="V525" i="2"/>
  <c r="W532" i="2"/>
  <c r="V532" i="2"/>
  <c r="V541" i="2"/>
  <c r="W548" i="2"/>
  <c r="V548" i="2"/>
  <c r="V557" i="2"/>
  <c r="W564" i="2"/>
  <c r="V564" i="2"/>
  <c r="V573" i="2"/>
  <c r="W580" i="2"/>
  <c r="V580" i="2"/>
  <c r="V589" i="2"/>
  <c r="W596" i="2"/>
  <c r="V596" i="2"/>
  <c r="V605" i="2"/>
  <c r="W612" i="2"/>
  <c r="V612" i="2"/>
  <c r="V621" i="2"/>
  <c r="W628" i="2"/>
  <c r="V628" i="2"/>
  <c r="V637" i="2"/>
  <c r="W644" i="2"/>
  <c r="V644" i="2"/>
  <c r="V653" i="2"/>
  <c r="W660" i="2"/>
  <c r="V660" i="2"/>
  <c r="V669" i="2"/>
  <c r="W676" i="2"/>
  <c r="V676" i="2"/>
  <c r="V685" i="2"/>
  <c r="W692" i="2"/>
  <c r="V692" i="2"/>
  <c r="V701" i="2"/>
  <c r="W708" i="2"/>
  <c r="V708" i="2"/>
  <c r="V715" i="2"/>
  <c r="W718" i="2"/>
  <c r="V720" i="2"/>
  <c r="V747" i="2"/>
  <c r="W750" i="2"/>
  <c r="V752" i="2"/>
  <c r="V779" i="2"/>
  <c r="W782" i="2"/>
  <c r="V784" i="2"/>
  <c r="W814" i="2"/>
  <c r="V814" i="2"/>
  <c r="W818" i="2"/>
  <c r="V818" i="2"/>
  <c r="V827" i="2"/>
  <c r="W831" i="2"/>
  <c r="V831" i="2"/>
  <c r="W878" i="2"/>
  <c r="V878" i="2"/>
  <c r="W882" i="2"/>
  <c r="V882" i="2"/>
  <c r="V891" i="2"/>
  <c r="W895" i="2"/>
  <c r="V895" i="2"/>
  <c r="V923" i="2"/>
  <c r="W927" i="2"/>
  <c r="V927" i="2"/>
  <c r="V955" i="2"/>
  <c r="W959" i="2"/>
  <c r="V959" i="2"/>
  <c r="V987" i="2"/>
  <c r="W991" i="2"/>
  <c r="V991" i="2"/>
  <c r="W1160" i="2"/>
  <c r="V1160" i="2"/>
  <c r="W1175" i="2"/>
  <c r="V1175" i="2"/>
  <c r="W1179" i="2"/>
  <c r="V1179" i="2"/>
  <c r="W1204" i="2"/>
  <c r="V1204" i="2"/>
  <c r="W1288" i="2"/>
  <c r="V1288" i="2"/>
  <c r="W1303" i="2"/>
  <c r="V1303" i="2"/>
  <c r="W1307" i="2"/>
  <c r="V1307" i="2"/>
  <c r="W1332" i="2"/>
  <c r="V1332" i="2"/>
  <c r="W799" i="2"/>
  <c r="V799" i="2"/>
  <c r="W850" i="2"/>
  <c r="V850" i="2"/>
  <c r="W911" i="2"/>
  <c r="V911" i="2"/>
  <c r="V1011" i="2"/>
  <c r="W1011" i="2"/>
  <c r="V1027" i="2"/>
  <c r="W1027" i="2"/>
  <c r="V1035" i="2"/>
  <c r="W1035" i="2"/>
  <c r="V1051" i="2"/>
  <c r="W1051" i="2"/>
  <c r="V1059" i="2"/>
  <c r="W1059" i="2"/>
  <c r="V1075" i="2"/>
  <c r="W1075" i="2"/>
  <c r="V1091" i="2"/>
  <c r="W1091" i="2"/>
  <c r="W1140" i="2"/>
  <c r="V1140" i="2"/>
  <c r="W1224" i="2"/>
  <c r="V1224" i="2"/>
  <c r="W1239" i="2"/>
  <c r="V1239" i="2"/>
  <c r="W1268" i="2"/>
  <c r="V1268" i="2"/>
  <c r="W1363" i="2"/>
  <c r="V1363" i="2"/>
  <c r="W1411" i="2"/>
  <c r="V1411" i="2"/>
  <c r="W1427" i="2"/>
  <c r="V1427" i="2"/>
  <c r="W1459" i="2"/>
  <c r="V1459" i="2"/>
  <c r="W1475" i="2"/>
  <c r="V1475" i="2"/>
  <c r="W1491" i="2"/>
  <c r="V1491" i="2"/>
  <c r="W288" i="2"/>
  <c r="V288" i="2"/>
  <c r="V313" i="2"/>
  <c r="W320" i="2"/>
  <c r="V320" i="2"/>
  <c r="V345" i="2"/>
  <c r="W352" i="2"/>
  <c r="V352" i="2"/>
  <c r="V361" i="2"/>
  <c r="W368" i="2"/>
  <c r="V368" i="2"/>
  <c r="V393" i="2"/>
  <c r="W400" i="2"/>
  <c r="V400" i="2"/>
  <c r="W416" i="2"/>
  <c r="V416" i="2"/>
  <c r="W432" i="2"/>
  <c r="V432" i="2"/>
  <c r="V441" i="2"/>
  <c r="W448" i="2"/>
  <c r="V448" i="2"/>
  <c r="W464" i="2"/>
  <c r="V464" i="2"/>
  <c r="W480" i="2"/>
  <c r="V480" i="2"/>
  <c r="V489" i="2"/>
  <c r="W496" i="2"/>
  <c r="V496" i="2"/>
  <c r="W512" i="2"/>
  <c r="V512" i="2"/>
  <c r="V521" i="2"/>
  <c r="V537" i="2"/>
  <c r="V553" i="2"/>
  <c r="W560" i="2"/>
  <c r="V560" i="2"/>
  <c r="W576" i="2"/>
  <c r="V576" i="2"/>
  <c r="V585" i="2"/>
  <c r="W592" i="2"/>
  <c r="V592" i="2"/>
  <c r="V617" i="2"/>
  <c r="V633" i="2"/>
  <c r="W640" i="2"/>
  <c r="V640" i="2"/>
  <c r="V649" i="2"/>
  <c r="W688" i="2"/>
  <c r="V688" i="2"/>
  <c r="W1487" i="2"/>
  <c r="V1487" i="2"/>
  <c r="V289" i="2"/>
  <c r="W296" i="2"/>
  <c r="V296" i="2"/>
  <c r="V305" i="2"/>
  <c r="W312" i="2"/>
  <c r="V312" i="2"/>
  <c r="V321" i="2"/>
  <c r="W328" i="2"/>
  <c r="V328" i="2"/>
  <c r="V337" i="2"/>
  <c r="W344" i="2"/>
  <c r="V344" i="2"/>
  <c r="V353" i="2"/>
  <c r="W360" i="2"/>
  <c r="V360" i="2"/>
  <c r="V369" i="2"/>
  <c r="W376" i="2"/>
  <c r="V376" i="2"/>
  <c r="V385" i="2"/>
  <c r="W392" i="2"/>
  <c r="V392" i="2"/>
  <c r="V401" i="2"/>
  <c r="W408" i="2"/>
  <c r="V408" i="2"/>
  <c r="V417" i="2"/>
  <c r="W424" i="2"/>
  <c r="V424" i="2"/>
  <c r="V433" i="2"/>
  <c r="W440" i="2"/>
  <c r="V440" i="2"/>
  <c r="V449" i="2"/>
  <c r="W456" i="2"/>
  <c r="V456" i="2"/>
  <c r="V465" i="2"/>
  <c r="W472" i="2"/>
  <c r="V472" i="2"/>
  <c r="V481" i="2"/>
  <c r="W488" i="2"/>
  <c r="V488" i="2"/>
  <c r="V497" i="2"/>
  <c r="W504" i="2"/>
  <c r="V504" i="2"/>
  <c r="V513" i="2"/>
  <c r="W520" i="2"/>
  <c r="V520" i="2"/>
  <c r="V529" i="2"/>
  <c r="W536" i="2"/>
  <c r="V536" i="2"/>
  <c r="V545" i="2"/>
  <c r="W552" i="2"/>
  <c r="V552" i="2"/>
  <c r="V561" i="2"/>
  <c r="W568" i="2"/>
  <c r="V568" i="2"/>
  <c r="V577" i="2"/>
  <c r="W584" i="2"/>
  <c r="V584" i="2"/>
  <c r="V593" i="2"/>
  <c r="W600" i="2"/>
  <c r="V600" i="2"/>
  <c r="V609" i="2"/>
  <c r="W616" i="2"/>
  <c r="V616" i="2"/>
  <c r="V625" i="2"/>
  <c r="W632" i="2"/>
  <c r="V632" i="2"/>
  <c r="V641" i="2"/>
  <c r="W648" i="2"/>
  <c r="V648" i="2"/>
  <c r="V657" i="2"/>
  <c r="W664" i="2"/>
  <c r="V664" i="2"/>
  <c r="V673" i="2"/>
  <c r="W680" i="2"/>
  <c r="V680" i="2"/>
  <c r="V689" i="2"/>
  <c r="W696" i="2"/>
  <c r="V696" i="2"/>
  <c r="V705" i="2"/>
  <c r="V712" i="2"/>
  <c r="V739" i="2"/>
  <c r="W742" i="2"/>
  <c r="V744" i="2"/>
  <c r="V771" i="2"/>
  <c r="W774" i="2"/>
  <c r="V776" i="2"/>
  <c r="W798" i="2"/>
  <c r="V798" i="2"/>
  <c r="W802" i="2"/>
  <c r="V802" i="2"/>
  <c r="V811" i="2"/>
  <c r="W815" i="2"/>
  <c r="V815" i="2"/>
  <c r="W862" i="2"/>
  <c r="V862" i="2"/>
  <c r="W866" i="2"/>
  <c r="V866" i="2"/>
  <c r="V875" i="2"/>
  <c r="W879" i="2"/>
  <c r="V879" i="2"/>
  <c r="W910" i="2"/>
  <c r="V910" i="2"/>
  <c r="W914" i="2"/>
  <c r="V914" i="2"/>
  <c r="W942" i="2"/>
  <c r="V942" i="2"/>
  <c r="W946" i="2"/>
  <c r="V946" i="2"/>
  <c r="W974" i="2"/>
  <c r="V974" i="2"/>
  <c r="W978" i="2"/>
  <c r="V978" i="2"/>
  <c r="W1005" i="2"/>
  <c r="V1005" i="2"/>
  <c r="W1013" i="2"/>
  <c r="V1013" i="2"/>
  <c r="W1021" i="2"/>
  <c r="V1021" i="2"/>
  <c r="W1029" i="2"/>
  <c r="V1029" i="2"/>
  <c r="W1037" i="2"/>
  <c r="V1037" i="2"/>
  <c r="W1045" i="2"/>
  <c r="V1045" i="2"/>
  <c r="W1053" i="2"/>
  <c r="V1053" i="2"/>
  <c r="W1061" i="2"/>
  <c r="V1061" i="2"/>
  <c r="W1069" i="2"/>
  <c r="V1069" i="2"/>
  <c r="W1077" i="2"/>
  <c r="V1077" i="2"/>
  <c r="W1085" i="2"/>
  <c r="V1085" i="2"/>
  <c r="W1093" i="2"/>
  <c r="V1093" i="2"/>
  <c r="W1101" i="2"/>
  <c r="V1101" i="2"/>
  <c r="W1109" i="2"/>
  <c r="V1109" i="2"/>
  <c r="W1128" i="2"/>
  <c r="V1128" i="2"/>
  <c r="W1143" i="2"/>
  <c r="V1143" i="2"/>
  <c r="W1147" i="2"/>
  <c r="V1147" i="2"/>
  <c r="W1172" i="2"/>
  <c r="V1172" i="2"/>
  <c r="W1256" i="2"/>
  <c r="V1256" i="2"/>
  <c r="W1271" i="2"/>
  <c r="V1271" i="2"/>
  <c r="W1275" i="2"/>
  <c r="V1275" i="2"/>
  <c r="W1300" i="2"/>
  <c r="V1300" i="2"/>
  <c r="W806" i="2"/>
  <c r="V806" i="2"/>
  <c r="W822" i="2"/>
  <c r="V822" i="2"/>
  <c r="W838" i="2"/>
  <c r="V838" i="2"/>
  <c r="W854" i="2"/>
  <c r="V854" i="2"/>
  <c r="W870" i="2"/>
  <c r="V870" i="2"/>
  <c r="W886" i="2"/>
  <c r="V886" i="2"/>
  <c r="W902" i="2"/>
  <c r="V902" i="2"/>
  <c r="W918" i="2"/>
  <c r="V918" i="2"/>
  <c r="W934" i="2"/>
  <c r="V934" i="2"/>
  <c r="W950" i="2"/>
  <c r="V950" i="2"/>
  <c r="W966" i="2"/>
  <c r="V966" i="2"/>
  <c r="W982" i="2"/>
  <c r="V982" i="2"/>
  <c r="W998" i="2"/>
  <c r="V998" i="2"/>
  <c r="W1008" i="2"/>
  <c r="V1008" i="2"/>
  <c r="W1016" i="2"/>
  <c r="V1016" i="2"/>
  <c r="W1024" i="2"/>
  <c r="V1024" i="2"/>
  <c r="W1032" i="2"/>
  <c r="V1032" i="2"/>
  <c r="W1040" i="2"/>
  <c r="V1040" i="2"/>
  <c r="W1048" i="2"/>
  <c r="V1048" i="2"/>
  <c r="W1056" i="2"/>
  <c r="V1056" i="2"/>
  <c r="W1064" i="2"/>
  <c r="V1064" i="2"/>
  <c r="W1072" i="2"/>
  <c r="V1072" i="2"/>
  <c r="W1080" i="2"/>
  <c r="V1080" i="2"/>
  <c r="W1088" i="2"/>
  <c r="V1088" i="2"/>
  <c r="W1096" i="2"/>
  <c r="V1096" i="2"/>
  <c r="W1104" i="2"/>
  <c r="V1104" i="2"/>
  <c r="W1112" i="2"/>
  <c r="V1112" i="2"/>
  <c r="W1144" i="2"/>
  <c r="V1144" i="2"/>
  <c r="W1176" i="2"/>
  <c r="V1176" i="2"/>
  <c r="W1208" i="2"/>
  <c r="V1208" i="2"/>
  <c r="W1240" i="2"/>
  <c r="V1240" i="2"/>
  <c r="W1272" i="2"/>
  <c r="V1272" i="2"/>
  <c r="W1304" i="2"/>
  <c r="V1304" i="2"/>
  <c r="W1336" i="2"/>
  <c r="V1336" i="2"/>
  <c r="W810" i="2"/>
  <c r="V810" i="2"/>
  <c r="W826" i="2"/>
  <c r="V826" i="2"/>
  <c r="W842" i="2"/>
  <c r="V842" i="2"/>
  <c r="W858" i="2"/>
  <c r="V858" i="2"/>
  <c r="W874" i="2"/>
  <c r="V874" i="2"/>
  <c r="W890" i="2"/>
  <c r="V890" i="2"/>
  <c r="V899" i="2"/>
  <c r="W906" i="2"/>
  <c r="V906" i="2"/>
  <c r="V915" i="2"/>
  <c r="W922" i="2"/>
  <c r="V922" i="2"/>
  <c r="V931" i="2"/>
  <c r="W938" i="2"/>
  <c r="V938" i="2"/>
  <c r="V947" i="2"/>
  <c r="W954" i="2"/>
  <c r="V954" i="2"/>
  <c r="V963" i="2"/>
  <c r="W970" i="2"/>
  <c r="V970" i="2"/>
  <c r="V979" i="2"/>
  <c r="W986" i="2"/>
  <c r="V986" i="2"/>
  <c r="V995" i="2"/>
  <c r="W1002" i="2"/>
  <c r="V1002" i="2"/>
  <c r="W1127" i="2"/>
  <c r="V1127" i="2"/>
  <c r="W1131" i="2"/>
  <c r="V1131" i="2"/>
  <c r="W1159" i="2"/>
  <c r="V1159" i="2"/>
  <c r="W1163" i="2"/>
  <c r="V1163" i="2"/>
  <c r="W1191" i="2"/>
  <c r="V1191" i="2"/>
  <c r="W1195" i="2"/>
  <c r="V1195" i="2"/>
  <c r="W1223" i="2"/>
  <c r="V1223" i="2"/>
  <c r="W1227" i="2"/>
  <c r="V1227" i="2"/>
  <c r="W1255" i="2"/>
  <c r="V1255" i="2"/>
  <c r="W1259" i="2"/>
  <c r="V1259" i="2"/>
  <c r="W1287" i="2"/>
  <c r="V1287" i="2"/>
  <c r="W1291" i="2"/>
  <c r="V1291" i="2"/>
  <c r="W1319" i="2"/>
  <c r="V1319" i="2"/>
  <c r="W1323" i="2"/>
  <c r="V1323" i="2"/>
  <c r="W1119" i="2"/>
  <c r="V1119" i="2"/>
  <c r="W1135" i="2"/>
  <c r="V1135" i="2"/>
  <c r="W1151" i="2"/>
  <c r="V1151" i="2"/>
  <c r="W1167" i="2"/>
  <c r="V1167" i="2"/>
  <c r="W1183" i="2"/>
  <c r="V1183" i="2"/>
  <c r="W1199" i="2"/>
  <c r="V1199" i="2"/>
  <c r="W1215" i="2"/>
  <c r="V1215" i="2"/>
  <c r="W1231" i="2"/>
  <c r="V1231" i="2"/>
  <c r="W1247" i="2"/>
  <c r="V1247" i="2"/>
  <c r="W1263" i="2"/>
  <c r="V1263" i="2"/>
  <c r="W1279" i="2"/>
  <c r="V1279" i="2"/>
  <c r="W1295" i="2"/>
  <c r="V1295" i="2"/>
  <c r="W1311" i="2"/>
  <c r="V1311" i="2"/>
  <c r="W1327" i="2"/>
  <c r="V1327" i="2"/>
  <c r="V1116" i="2"/>
  <c r="W1123" i="2"/>
  <c r="V1123" i="2"/>
  <c r="V1132" i="2"/>
  <c r="W1139" i="2"/>
  <c r="V1139" i="2"/>
  <c r="V1148" i="2"/>
  <c r="W1155" i="2"/>
  <c r="V1155" i="2"/>
  <c r="V1164" i="2"/>
  <c r="W1171" i="2"/>
  <c r="V1171" i="2"/>
  <c r="V1180" i="2"/>
  <c r="W1187" i="2"/>
  <c r="V1187" i="2"/>
  <c r="V1196" i="2"/>
  <c r="W1203" i="2"/>
  <c r="V1203" i="2"/>
  <c r="V1212" i="2"/>
  <c r="W1219" i="2"/>
  <c r="V1219" i="2"/>
  <c r="V1228" i="2"/>
  <c r="W1235" i="2"/>
  <c r="V1235" i="2"/>
  <c r="V1244" i="2"/>
  <c r="W1251" i="2"/>
  <c r="V1251" i="2"/>
  <c r="V1260" i="2"/>
  <c r="W1267" i="2"/>
  <c r="V1267" i="2"/>
  <c r="V1276" i="2"/>
  <c r="W1283" i="2"/>
  <c r="V1283" i="2"/>
  <c r="V1292" i="2"/>
  <c r="W1299" i="2"/>
  <c r="V1299" i="2"/>
  <c r="V1308" i="2"/>
  <c r="W1315" i="2"/>
  <c r="V1315" i="2"/>
  <c r="V1324" i="2"/>
  <c r="W1331" i="2"/>
  <c r="V1331" i="2"/>
  <c r="W1371" i="2"/>
  <c r="V1371" i="2"/>
  <c r="W1387" i="2"/>
  <c r="V1387" i="2"/>
  <c r="W1403" i="2"/>
  <c r="V1403" i="2"/>
  <c r="W1419" i="2"/>
  <c r="V1419" i="2"/>
  <c r="W1435" i="2"/>
  <c r="V1435" i="2"/>
  <c r="W1451" i="2"/>
  <c r="V1451" i="2"/>
  <c r="W1467" i="2"/>
  <c r="V1467" i="2"/>
  <c r="W1483" i="2"/>
  <c r="V1483" i="2"/>
  <c r="W1499" i="2"/>
  <c r="V1499" i="2"/>
  <c r="W1342" i="2"/>
  <c r="V1342" i="2"/>
  <c r="W1346" i="2"/>
  <c r="V1346" i="2"/>
  <c r="W1350" i="2"/>
  <c r="V1350" i="2"/>
  <c r="W1354" i="2"/>
  <c r="V1354" i="2"/>
  <c r="W1358" i="2"/>
  <c r="V1358" i="2"/>
  <c r="W1367" i="2"/>
  <c r="V1367" i="2"/>
  <c r="W1383" i="2"/>
  <c r="V1383" i="2"/>
  <c r="W1399" i="2"/>
  <c r="V1399" i="2"/>
  <c r="W1415" i="2"/>
  <c r="V1415" i="2"/>
  <c r="W1431" i="2"/>
  <c r="V1431" i="2"/>
  <c r="W1447" i="2"/>
  <c r="V1447" i="2"/>
  <c r="W1463" i="2"/>
  <c r="V1463" i="2"/>
  <c r="W1479" i="2"/>
  <c r="V1479" i="2"/>
  <c r="W1495" i="2"/>
  <c r="V1495" i="2"/>
  <c r="V1362" i="2"/>
  <c r="V1366" i="2"/>
  <c r="V1370" i="2"/>
  <c r="V1374" i="2"/>
  <c r="V1378" i="2"/>
  <c r="V1382" i="2"/>
  <c r="V1386" i="2"/>
  <c r="V1390" i="2"/>
  <c r="V1394" i="2"/>
  <c r="V1398" i="2"/>
  <c r="V1402" i="2"/>
  <c r="V1406" i="2"/>
  <c r="V1410" i="2"/>
  <c r="V1414" i="2"/>
  <c r="V1418" i="2"/>
  <c r="V1422" i="2"/>
  <c r="V1426" i="2"/>
  <c r="V1430" i="2"/>
  <c r="V1434" i="2"/>
  <c r="V1438" i="2"/>
  <c r="V1442" i="2"/>
  <c r="V1446" i="2"/>
  <c r="V1450" i="2"/>
  <c r="V1454" i="2"/>
  <c r="V1458" i="2"/>
  <c r="V1462" i="2"/>
  <c r="V1466" i="2"/>
  <c r="V1470" i="2"/>
  <c r="V1474" i="2"/>
  <c r="V1478" i="2"/>
  <c r="V1482" i="2"/>
  <c r="V1486" i="2"/>
  <c r="V1490" i="2"/>
  <c r="V1494" i="2"/>
  <c r="V1498" i="2"/>
  <c r="V1502" i="2"/>
  <c r="V1506" i="2"/>
  <c r="A1" i="5" l="1"/>
  <c r="A1" i="3"/>
  <c r="A129" i="5" l="1"/>
  <c r="A131" i="5"/>
  <c r="A127" i="5"/>
  <c r="A130" i="5"/>
  <c r="A128" i="5"/>
  <c r="C24" i="13"/>
  <c r="B24" i="13"/>
  <c r="D25" i="13" s="1"/>
  <c r="C50" i="13"/>
  <c r="C42" i="13"/>
  <c r="C30" i="13"/>
  <c r="C41" i="13"/>
  <c r="C37" i="13"/>
  <c r="C17" i="13"/>
  <c r="C43" i="13"/>
  <c r="C35" i="13"/>
  <c r="C44" i="13"/>
  <c r="C40" i="13"/>
  <c r="C39" i="13"/>
  <c r="A54" i="3"/>
  <c r="A50" i="3"/>
  <c r="A46" i="3"/>
  <c r="A42" i="3"/>
  <c r="A38" i="3"/>
  <c r="A34" i="3"/>
  <c r="A30" i="3"/>
  <c r="A26" i="3"/>
  <c r="A22" i="3"/>
  <c r="A18" i="3"/>
  <c r="A14" i="3"/>
  <c r="A10" i="3"/>
  <c r="A37" i="3"/>
  <c r="A29" i="3"/>
  <c r="A21" i="3"/>
  <c r="A17" i="3"/>
  <c r="A9" i="3"/>
  <c r="A52" i="3"/>
  <c r="A48" i="3"/>
  <c r="A44" i="3"/>
  <c r="A40" i="3"/>
  <c r="A36" i="3"/>
  <c r="A32" i="3"/>
  <c r="A28" i="3"/>
  <c r="A24" i="3"/>
  <c r="A20" i="3"/>
  <c r="A16" i="3"/>
  <c r="A12" i="3"/>
  <c r="A8" i="3"/>
  <c r="A51" i="3"/>
  <c r="A47" i="3"/>
  <c r="A43" i="3"/>
  <c r="A39" i="3"/>
  <c r="A35" i="3"/>
  <c r="A31" i="3"/>
  <c r="A27" i="3"/>
  <c r="A23" i="3"/>
  <c r="A19" i="3"/>
  <c r="A15" i="3"/>
  <c r="A11" i="3"/>
  <c r="A7" i="3"/>
  <c r="A53" i="3"/>
  <c r="A49" i="3"/>
  <c r="A45" i="3"/>
  <c r="A41" i="3"/>
  <c r="A33" i="3"/>
  <c r="A25" i="3"/>
  <c r="A13" i="3"/>
  <c r="A6" i="3"/>
  <c r="A126" i="5" l="1"/>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W7" i="2" l="1"/>
  <c r="V7" i="2"/>
  <c r="B30" i="13" l="1"/>
  <c r="D31" i="13" s="1"/>
  <c r="B35" i="13"/>
  <c r="D36" i="13" s="1"/>
  <c r="B41" i="13"/>
  <c r="D42" i="13" s="1"/>
  <c r="B50" i="13"/>
  <c r="D51" i="13" s="1"/>
  <c r="B17" i="13"/>
  <c r="D18" i="13" s="1"/>
  <c r="B37" i="13"/>
  <c r="D38" i="13" s="1"/>
  <c r="B40" i="13"/>
  <c r="D41" i="13" s="1"/>
  <c r="B42" i="13"/>
  <c r="D43" i="13" s="1"/>
  <c r="B43" i="13"/>
  <c r="D44" i="13" s="1"/>
  <c r="B44" i="13"/>
  <c r="D45" i="13" s="1"/>
  <c r="B39" i="13"/>
  <c r="D40" i="13" s="1"/>
  <c r="G1" i="5"/>
  <c r="G1" i="3"/>
  <c r="C1" i="8"/>
  <c r="C1" i="2"/>
  <c r="B53" i="13" l="1"/>
  <c r="D54" i="13" s="1"/>
  <c r="B54" i="13"/>
  <c r="B52" i="13"/>
  <c r="D53" i="13" s="1"/>
  <c r="T1052" i="2" l="1"/>
  <c r="T1390" i="2"/>
  <c r="T179" i="2"/>
  <c r="T1400" i="2"/>
  <c r="T1477" i="2"/>
  <c r="T1156" i="2"/>
  <c r="T939" i="2"/>
  <c r="T914" i="2"/>
  <c r="T1495" i="2"/>
  <c r="T1094" i="2"/>
  <c r="T1008" i="2"/>
  <c r="T137" i="2"/>
  <c r="T1382" i="2"/>
  <c r="T839" i="2"/>
  <c r="T1138" i="2"/>
  <c r="T270" i="2"/>
  <c r="T1444" i="2"/>
  <c r="T361" i="2"/>
  <c r="T189" i="2"/>
  <c r="T487" i="2"/>
  <c r="T183" i="2"/>
  <c r="T725" i="2"/>
  <c r="T56" i="2"/>
  <c r="T365" i="2"/>
  <c r="T1111" i="2"/>
  <c r="T449" i="2"/>
  <c r="T1194" i="2"/>
  <c r="T639" i="2"/>
  <c r="T139" i="2"/>
  <c r="T834" i="2"/>
  <c r="T663" i="2"/>
  <c r="T547" i="2"/>
  <c r="T211" i="2"/>
  <c r="T292" i="2"/>
  <c r="T836" i="2"/>
  <c r="T773" i="2"/>
  <c r="T279" i="2"/>
  <c r="T104" i="2"/>
  <c r="T900" i="2"/>
  <c r="T225" i="2"/>
  <c r="T917" i="2"/>
  <c r="T788" i="2"/>
  <c r="T1422" i="2"/>
  <c r="T820" i="2"/>
  <c r="T954" i="2"/>
  <c r="T692" i="2"/>
  <c r="T1114" i="2"/>
  <c r="T955" i="2"/>
  <c r="T1060" i="2"/>
  <c r="T1361" i="2"/>
  <c r="T619" i="2"/>
  <c r="T37" i="2"/>
  <c r="T515" i="2"/>
  <c r="T1461" i="2"/>
  <c r="T577" i="2"/>
  <c r="T428" i="2"/>
  <c r="T780" i="2"/>
  <c r="T1332" i="2"/>
  <c r="T1289" i="2"/>
  <c r="T520" i="2"/>
  <c r="T553" i="2"/>
  <c r="T1446" i="2"/>
  <c r="T525" i="2"/>
  <c r="T631" i="2"/>
  <c r="T1364" i="2"/>
  <c r="T895" i="2"/>
  <c r="T530" i="2"/>
  <c r="T937" i="2"/>
  <c r="T1403" i="2"/>
  <c r="T499" i="2"/>
  <c r="T608" i="2"/>
  <c r="T1442" i="2"/>
  <c r="T389" i="2"/>
  <c r="T537" i="2"/>
  <c r="T310" i="2"/>
  <c r="T735" i="2"/>
  <c r="T197" i="2"/>
  <c r="T763" i="2"/>
  <c r="T581" i="2"/>
  <c r="T860" i="2"/>
  <c r="T575" i="2"/>
  <c r="T1199" i="2"/>
  <c r="T88" i="2"/>
  <c r="T235" i="2"/>
  <c r="T457" i="2"/>
  <c r="T223" i="2"/>
  <c r="T523" i="2"/>
  <c r="T568" i="2"/>
  <c r="T665" i="2"/>
  <c r="T1288" i="2"/>
  <c r="T1297" i="2"/>
  <c r="T615" i="2"/>
  <c r="T1162" i="2"/>
  <c r="T715" i="2"/>
  <c r="T1432" i="2"/>
  <c r="T693" i="2"/>
  <c r="T1378" i="2"/>
  <c r="T214" i="2"/>
  <c r="T887" i="2"/>
  <c r="T1258" i="2"/>
  <c r="T38" i="2"/>
  <c r="T1174" i="2"/>
  <c r="T307" i="2"/>
  <c r="T1201" i="2"/>
  <c r="T853" i="2"/>
  <c r="T1142" i="2"/>
  <c r="T1469" i="2"/>
  <c r="T246" i="2"/>
  <c r="T1044" i="2"/>
  <c r="T1387" i="2"/>
  <c r="T1284" i="2"/>
  <c r="T70" i="2"/>
  <c r="T810" i="2"/>
  <c r="T422" i="2"/>
  <c r="T793" i="2"/>
  <c r="T630" i="2"/>
  <c r="T819" i="2"/>
  <c r="T1285" i="2"/>
  <c r="T79" i="2"/>
  <c r="T429" i="2"/>
  <c r="T1402" i="2"/>
  <c r="T901" i="2"/>
  <c r="T57" i="2"/>
  <c r="T612" i="2"/>
  <c r="T550" i="2"/>
  <c r="T501" i="2"/>
  <c r="T1073" i="2"/>
  <c r="T1418" i="2"/>
  <c r="T1010" i="2"/>
  <c r="T1431" i="2"/>
  <c r="T844" i="2"/>
  <c r="T1473" i="2"/>
  <c r="T345" i="2"/>
  <c r="T671" i="2"/>
  <c r="T648" i="2"/>
  <c r="T1381" i="2"/>
  <c r="T251" i="2"/>
  <c r="T10" i="2"/>
  <c r="T702" i="2"/>
  <c r="T747" i="2"/>
  <c r="T175" i="2"/>
  <c r="T792" i="2"/>
  <c r="T1163" i="2"/>
  <c r="T73" i="2"/>
  <c r="T957" i="2"/>
  <c r="T504" i="2"/>
  <c r="T1136" i="2"/>
  <c r="T720" i="2"/>
  <c r="T413" i="2"/>
  <c r="T897" i="2"/>
  <c r="T1115" i="2"/>
  <c r="T250" i="2"/>
  <c r="T509" i="2"/>
  <c r="T644" i="2"/>
  <c r="T658" i="2"/>
  <c r="T397" i="2"/>
  <c r="T1191" i="2"/>
  <c r="T869" i="2"/>
  <c r="T1351" i="2"/>
  <c r="T519" i="2"/>
  <c r="T363" i="2"/>
  <c r="T1316" i="2"/>
  <c r="T229" i="2"/>
  <c r="T1012" i="2"/>
  <c r="T204" i="2"/>
  <c r="T1146" i="2"/>
  <c r="T1459" i="2"/>
  <c r="T529" i="2"/>
  <c r="T36" i="2"/>
  <c r="T396" i="2"/>
  <c r="T275" i="2"/>
  <c r="T572" i="2"/>
  <c r="T1039" i="2"/>
  <c r="T44" i="2"/>
  <c r="T164" i="2"/>
  <c r="T1445" i="2"/>
  <c r="T750" i="2"/>
  <c r="T97" i="2"/>
  <c r="T769" i="2"/>
  <c r="T1036" i="2"/>
  <c r="T1221" i="2"/>
  <c r="T334" i="2"/>
  <c r="T718" i="2"/>
  <c r="T300" i="2"/>
  <c r="T1472" i="2"/>
  <c r="T51" i="2"/>
  <c r="T633" i="2"/>
  <c r="T675" i="2"/>
  <c r="T177" i="2"/>
  <c r="T933" i="2"/>
  <c r="T1148" i="2"/>
  <c r="T646" i="2"/>
  <c r="T1181" i="2"/>
  <c r="T1483" i="2"/>
  <c r="T1049" i="2"/>
  <c r="T332" i="2"/>
  <c r="T395" i="2"/>
  <c r="T50" i="2"/>
  <c r="T105" i="2"/>
  <c r="T796" i="2"/>
  <c r="T417" i="2"/>
  <c r="T534" i="2"/>
  <c r="T1377" i="2"/>
  <c r="T265" i="2"/>
  <c r="T477" i="2"/>
  <c r="T118" i="2"/>
  <c r="T13" i="2"/>
  <c r="T1102" i="2"/>
  <c r="T563" i="2"/>
  <c r="T967" i="2"/>
  <c r="T95" i="2"/>
  <c r="T53" i="2"/>
  <c r="T1176" i="2"/>
  <c r="T960" i="2"/>
  <c r="T485" i="2"/>
  <c r="T172" i="2"/>
  <c r="T27" i="2"/>
  <c r="T215" i="2"/>
  <c r="T81" i="2"/>
  <c r="T1161" i="2"/>
  <c r="T357" i="2"/>
  <c r="T388" i="2"/>
  <c r="T16" i="2"/>
  <c r="T426" i="2"/>
  <c r="T1463" i="2"/>
  <c r="T1076" i="2"/>
  <c r="T148" i="2"/>
  <c r="T489" i="2"/>
  <c r="T1128" i="2"/>
  <c r="T983" i="2"/>
  <c r="T1397" i="2"/>
  <c r="T506" i="2"/>
  <c r="T327" i="2"/>
  <c r="T352" i="2"/>
  <c r="T676" i="2"/>
  <c r="T1456" i="2"/>
  <c r="T356" i="2"/>
  <c r="T1241" i="2"/>
  <c r="T861" i="2"/>
  <c r="T1204" i="2"/>
  <c r="T117" i="2"/>
  <c r="T964" i="2"/>
  <c r="T157" i="2"/>
  <c r="T311" i="2"/>
  <c r="T1396" i="2"/>
  <c r="T930" i="2"/>
  <c r="T1240" i="2"/>
  <c r="T193" i="2"/>
  <c r="T1490" i="2"/>
  <c r="T123" i="2"/>
  <c r="T880" i="2"/>
  <c r="T1016" i="2"/>
  <c r="T627" i="2"/>
  <c r="T178" i="2"/>
  <c r="T543" i="2"/>
  <c r="T344" i="2"/>
  <c r="T771" i="2"/>
  <c r="T726" i="2"/>
  <c r="T476" i="2"/>
  <c r="T495" i="2"/>
  <c r="T379" i="2"/>
  <c r="T420" i="2"/>
  <c r="T390" i="2"/>
  <c r="T706" i="2"/>
  <c r="T398" i="2"/>
  <c r="T381" i="2"/>
  <c r="T987" i="2"/>
  <c r="T1025" i="2"/>
  <c r="T772" i="2"/>
  <c r="T668" i="2"/>
  <c r="T371" i="2"/>
  <c r="T22" i="2"/>
  <c r="T29" i="2"/>
  <c r="T190" i="2"/>
  <c r="T724" i="2"/>
  <c r="T1266" i="2"/>
  <c r="T241" i="2"/>
  <c r="T1091" i="2"/>
  <c r="T1173" i="2"/>
  <c r="T561" i="2"/>
  <c r="T835" i="2"/>
  <c r="T465" i="2"/>
  <c r="T1262" i="2"/>
  <c r="T688" i="2"/>
  <c r="T283" i="2"/>
  <c r="T850" i="2"/>
  <c r="T65" i="2"/>
  <c r="T1070" i="2"/>
  <c r="T400" i="2"/>
  <c r="T1226" i="2"/>
  <c r="T813" i="2"/>
  <c r="T362" i="2"/>
  <c r="T1090" i="2"/>
  <c r="T1033" i="2"/>
  <c r="T144" i="2"/>
  <c r="T806" i="2"/>
  <c r="T414" i="2"/>
  <c r="T546" i="2"/>
  <c r="T249" i="2"/>
  <c r="T419" i="2"/>
  <c r="T868" i="2"/>
  <c r="T1256" i="2"/>
  <c r="T560" i="2"/>
  <c r="T1149" i="2"/>
  <c r="T1132" i="2"/>
  <c r="T1320" i="2"/>
  <c r="T1054" i="2"/>
  <c r="T882" i="2"/>
  <c r="T1451" i="2"/>
  <c r="T243" i="2"/>
  <c r="T907" i="2"/>
  <c r="T488" i="2"/>
  <c r="T109" i="2"/>
  <c r="T647" i="2"/>
  <c r="T1421" i="2"/>
  <c r="T380" i="2"/>
  <c r="T587" i="2"/>
  <c r="T1498" i="2"/>
  <c r="T518" i="2"/>
  <c r="T827" i="2"/>
  <c r="T301" i="2"/>
  <c r="T410" i="2"/>
  <c r="T640" i="2"/>
  <c r="T1405" i="2"/>
  <c r="T1067" i="2"/>
  <c r="T1375" i="2"/>
  <c r="T1493" i="2"/>
  <c r="T557" i="2"/>
  <c r="T975" i="2"/>
  <c r="T1235" i="2"/>
  <c r="T200" i="2"/>
  <c r="T1172" i="2"/>
  <c r="T1424" i="2"/>
  <c r="T766" i="2"/>
  <c r="T39" i="2"/>
  <c r="T623" i="2"/>
  <c r="T739" i="2"/>
  <c r="T102" i="2"/>
  <c r="T1350" i="2"/>
  <c r="T176" i="2"/>
  <c r="T470" i="2"/>
  <c r="T494" i="2"/>
  <c r="T855" i="2"/>
  <c r="T883" i="2"/>
  <c r="T697" i="2"/>
  <c r="T947" i="2"/>
  <c r="T28" i="2"/>
  <c r="T892" i="2"/>
  <c r="T296" i="2"/>
  <c r="T966" i="2"/>
  <c r="T961" i="2"/>
  <c r="T1045" i="2"/>
  <c r="T439" i="2"/>
  <c r="T748" i="2"/>
  <c r="T1326" i="2"/>
  <c r="T320" i="2"/>
  <c r="T602" i="2"/>
  <c r="T808" i="2"/>
  <c r="T210" i="2"/>
  <c r="T635" i="2"/>
  <c r="T1106" i="2"/>
  <c r="T142" i="2"/>
  <c r="T841" i="2"/>
  <c r="T1246" i="2"/>
  <c r="T977" i="2"/>
  <c r="T1376" i="2"/>
  <c r="T582" i="2"/>
  <c r="T90" i="2"/>
  <c r="T1200" i="2"/>
  <c r="T856" i="2"/>
  <c r="T585" i="2"/>
  <c r="T1057" i="2"/>
  <c r="T1501" i="2"/>
  <c r="T618" i="2"/>
  <c r="T683" i="2"/>
  <c r="T1343" i="2"/>
  <c r="T1359" i="2"/>
  <c r="T584" i="2"/>
  <c r="T1242" i="2"/>
  <c r="T965" i="2"/>
  <c r="T926" i="2"/>
  <c r="T721" i="2"/>
  <c r="T312" i="2"/>
  <c r="T382" i="2"/>
  <c r="T41" i="2"/>
  <c r="T305" i="2"/>
  <c r="T62" i="2"/>
  <c r="T19" i="2"/>
  <c r="T672" i="2"/>
  <c r="T450" i="2"/>
  <c r="T1043" i="2"/>
  <c r="T155" i="2"/>
  <c r="T156" i="2"/>
  <c r="T140" i="2"/>
  <c r="T596" i="2"/>
  <c r="T377" i="2"/>
  <c r="T46" i="2"/>
  <c r="T737" i="2"/>
  <c r="T161" i="2"/>
  <c r="T698" i="2"/>
  <c r="T277" i="2"/>
  <c r="T562" i="2"/>
  <c r="T1345" i="2"/>
  <c r="T984" i="2"/>
  <c r="T434" i="2"/>
  <c r="T1398" i="2"/>
  <c r="T662" i="2"/>
  <c r="T484" i="2"/>
  <c r="T1267" i="2"/>
  <c r="T1175" i="2"/>
  <c r="T682" i="2"/>
  <c r="T971" i="2"/>
  <c r="T286" i="2"/>
  <c r="T216" i="2"/>
  <c r="T951" i="2"/>
  <c r="T664" i="2"/>
  <c r="T273" i="2"/>
  <c r="T1447" i="2"/>
  <c r="T1301" i="2"/>
  <c r="T1196" i="2"/>
  <c r="T282" i="2"/>
  <c r="T859" i="2"/>
  <c r="T1313" i="2"/>
  <c r="T298" i="2"/>
  <c r="T1464" i="2"/>
  <c r="T234" i="2"/>
  <c r="T285" i="2"/>
  <c r="T536" i="2"/>
  <c r="T598" i="2"/>
  <c r="T112" i="2"/>
  <c r="T877" i="2"/>
  <c r="T919" i="2"/>
  <c r="T755" i="2"/>
  <c r="T1283" i="2"/>
  <c r="T1327" i="2"/>
  <c r="T1496" i="2"/>
  <c r="T1123" i="2"/>
  <c r="T502" i="2"/>
  <c r="T1315" i="2"/>
  <c r="T375" i="2"/>
  <c r="T1392" i="2"/>
  <c r="T318" i="2"/>
  <c r="T467" i="2"/>
  <c r="T1492" i="2"/>
  <c r="T107" i="2"/>
  <c r="T143" i="2"/>
  <c r="T874" i="2"/>
  <c r="T40" i="2"/>
  <c r="T1130" i="2"/>
  <c r="T1450" i="2"/>
  <c r="T125" i="2"/>
  <c r="T55" i="2"/>
  <c r="T124" i="2"/>
  <c r="T911" i="2"/>
  <c r="T391" i="2"/>
  <c r="T227" i="2"/>
  <c r="T166" i="2"/>
  <c r="T1026" i="2"/>
  <c r="T433" i="2"/>
  <c r="T337" i="2"/>
  <c r="T167" i="2"/>
  <c r="T1476" i="2"/>
  <c r="T1365" i="2"/>
  <c r="T159" i="2"/>
  <c r="T335" i="2"/>
  <c r="T782" i="2"/>
  <c r="T1074" i="2"/>
  <c r="T284" i="2"/>
  <c r="T151" i="2"/>
  <c r="T1109" i="2"/>
  <c r="T372" i="2"/>
  <c r="T953" i="2"/>
  <c r="T1290" i="2"/>
  <c r="T386" i="2"/>
  <c r="T370" i="2"/>
  <c r="T231" i="2"/>
  <c r="T858" i="2"/>
  <c r="T653" i="2"/>
  <c r="T360" i="2"/>
  <c r="T45" i="2"/>
  <c r="T170" i="2"/>
  <c r="T473" i="2"/>
  <c r="T801" i="2"/>
  <c r="T703" i="2"/>
  <c r="T154" i="2"/>
  <c r="T1166" i="2"/>
  <c r="T1066" i="2"/>
  <c r="T1307" i="2"/>
  <c r="T297" i="2"/>
  <c r="T430" i="2"/>
  <c r="T611" i="2"/>
  <c r="T1292" i="2"/>
  <c r="T248" i="2"/>
  <c r="T1481" i="2"/>
  <c r="T1354" i="2"/>
  <c r="T767" i="2"/>
  <c r="T196" i="2"/>
  <c r="T1427" i="2"/>
  <c r="T349" i="2"/>
  <c r="T201" i="2"/>
  <c r="T1083" i="2"/>
  <c r="T368" i="2"/>
  <c r="T777" i="2"/>
  <c r="T447" i="2"/>
  <c r="T940" i="2"/>
  <c r="T1027" i="2"/>
  <c r="T460" i="2"/>
  <c r="T1042" i="2"/>
  <c r="T287" i="2"/>
  <c r="T1243" i="2"/>
  <c r="T1015" i="2"/>
  <c r="T758" i="2"/>
  <c r="T394" i="2"/>
  <c r="T192" i="2"/>
  <c r="T743" i="2"/>
  <c r="T1177" i="2"/>
  <c r="T42" i="2"/>
  <c r="T1475" i="2"/>
  <c r="T133" i="2"/>
  <c r="T588" i="2"/>
  <c r="T891" i="2"/>
  <c r="T302" i="2"/>
  <c r="T784" i="2"/>
  <c r="T997" i="2"/>
  <c r="T436" i="2"/>
  <c r="T768" i="2"/>
  <c r="T989" i="2"/>
  <c r="T1213" i="2"/>
  <c r="T1470" i="2"/>
  <c r="T1247" i="2"/>
  <c r="T1037" i="2"/>
  <c r="T96" i="2"/>
  <c r="T1127" i="2"/>
  <c r="T317" i="2"/>
  <c r="T1279" i="2"/>
  <c r="T1494" i="2"/>
  <c r="T677" i="2"/>
  <c r="T1423" i="2"/>
  <c r="T421" i="2"/>
  <c r="T848" i="2"/>
  <c r="T1099" i="2"/>
  <c r="T760" i="2"/>
  <c r="T1308" i="2"/>
  <c r="T85" i="2"/>
  <c r="T254" i="2"/>
  <c r="T798" i="2"/>
  <c r="T406" i="2"/>
  <c r="T482" i="2"/>
  <c r="T147" i="2"/>
  <c r="T132" i="2"/>
  <c r="T213" i="2"/>
  <c r="T622" i="2"/>
  <c r="T408" i="2"/>
  <c r="T1416" i="2"/>
  <c r="T621" i="2"/>
  <c r="T832" i="2"/>
  <c r="T651" i="2"/>
  <c r="T1286" i="2"/>
  <c r="T1379" i="2"/>
  <c r="T199" i="2"/>
  <c r="T1134" i="2"/>
  <c r="T1399" i="2"/>
  <c r="T75" i="2"/>
  <c r="T278" i="2"/>
  <c r="T956" i="2"/>
  <c r="T580" i="2"/>
  <c r="T1069" i="2"/>
  <c r="T198" i="2"/>
  <c r="T1061" i="2"/>
  <c r="T1232" i="2"/>
  <c r="T1180" i="2"/>
  <c r="T511" i="2"/>
  <c r="T756" i="2"/>
  <c r="T64" i="2"/>
  <c r="T1341" i="2"/>
  <c r="T184" i="2"/>
  <c r="T453" i="2"/>
  <c r="T1229" i="2"/>
  <c r="T872" i="2"/>
  <c r="T1489" i="2"/>
  <c r="T1160" i="2"/>
  <c r="T446" i="2"/>
  <c r="T1227" i="2"/>
  <c r="T194" i="2"/>
  <c r="T673" i="2"/>
  <c r="T1358" i="2"/>
  <c r="T348" i="2"/>
  <c r="T1434" i="2"/>
  <c r="T1186" i="2"/>
  <c r="T1342" i="2"/>
  <c r="T240" i="2"/>
  <c r="T959" i="2"/>
  <c r="T545" i="2"/>
  <c r="T431" i="2"/>
  <c r="T643" i="2"/>
  <c r="T230" i="2"/>
  <c r="T407" i="2"/>
  <c r="T1484" i="2"/>
  <c r="T404" i="2"/>
  <c r="T707" i="2"/>
  <c r="T1125" i="2"/>
  <c r="T885" i="2"/>
  <c r="T1291" i="2"/>
  <c r="T709" i="2"/>
  <c r="T809" i="2"/>
  <c r="T904" i="2"/>
  <c r="T535" i="2"/>
  <c r="T205" i="2"/>
  <c r="T938" i="2"/>
  <c r="T1261" i="2"/>
  <c r="T424" i="2"/>
  <c r="T252" i="2"/>
  <c r="T86" i="2"/>
  <c r="T127" i="2"/>
  <c r="T714" i="2"/>
  <c r="T207" i="2"/>
  <c r="T272" i="2"/>
  <c r="T224" i="2"/>
  <c r="T513" i="2"/>
  <c r="T1112" i="2"/>
  <c r="T613" i="2"/>
  <c r="T358" i="2"/>
  <c r="T922" i="2"/>
  <c r="T731" i="2"/>
  <c r="T1248" i="2"/>
  <c r="T264" i="2"/>
  <c r="T338" i="2"/>
  <c r="T1340" i="2"/>
  <c r="T1386" i="2"/>
  <c r="T94" i="2"/>
  <c r="T759" i="2"/>
  <c r="T330" i="2"/>
  <c r="T1372" i="2"/>
  <c r="T705" i="2"/>
  <c r="T1238" i="2"/>
  <c r="T1006" i="2"/>
  <c r="T980" i="2"/>
  <c r="T1089" i="2"/>
  <c r="T61" i="2"/>
  <c r="T1295" i="2"/>
  <c r="T503" i="2"/>
  <c r="T604" i="2"/>
  <c r="T138" i="2"/>
  <c r="T893" i="2"/>
  <c r="T173" i="2"/>
  <c r="T1252" i="2"/>
  <c r="T21" i="2"/>
  <c r="T146" i="2"/>
  <c r="T373" i="2"/>
  <c r="T910" i="2"/>
  <c r="T8" i="2"/>
  <c r="T751" i="2"/>
  <c r="T1276" i="2"/>
  <c r="T1362" i="2"/>
  <c r="T689" i="2"/>
  <c r="T1209" i="2"/>
  <c r="T1063" i="2"/>
  <c r="T526" i="2"/>
  <c r="T1197" i="2"/>
  <c r="T486" i="2"/>
  <c r="T378" i="2"/>
  <c r="T131" i="2"/>
  <c r="T1357" i="2"/>
  <c r="T293" i="2"/>
  <c r="T1185" i="2"/>
  <c r="T438" i="2"/>
  <c r="T1096" i="2"/>
  <c r="T315" i="2"/>
  <c r="T1457" i="2"/>
  <c r="T87" i="2"/>
  <c r="T1333" i="2"/>
  <c r="T220" i="2"/>
  <c r="T483" i="2"/>
  <c r="T1053" i="2"/>
  <c r="T744" i="2"/>
  <c r="T931" i="2"/>
  <c r="T321" i="2"/>
  <c r="T1154" i="2"/>
  <c r="T165" i="2"/>
  <c r="T894" i="2"/>
  <c r="T694" i="2"/>
  <c r="T1410" i="2"/>
  <c r="T1478" i="2"/>
  <c r="T795" i="2"/>
  <c r="T492" i="2"/>
  <c r="T122" i="2"/>
  <c r="T1239" i="2"/>
  <c r="T238" i="2"/>
  <c r="T583" i="2"/>
  <c r="T789" i="2"/>
  <c r="T472" i="2"/>
  <c r="T366" i="2"/>
  <c r="T1107" i="2"/>
  <c r="T1046" i="2"/>
  <c r="T101" i="2"/>
  <c r="T992" i="2"/>
  <c r="T459" i="2"/>
  <c r="T333" i="2"/>
  <c r="T867" i="2"/>
  <c r="T346" i="2"/>
  <c r="T935" i="2"/>
  <c r="T1482" i="2"/>
  <c r="T1190" i="2"/>
  <c r="T814" i="2"/>
  <c r="T1048" i="2"/>
  <c r="T1401" i="2"/>
  <c r="T80" i="2"/>
  <c r="T25" i="2"/>
  <c r="T1011" i="2"/>
  <c r="T999" i="2"/>
  <c r="T47" i="2"/>
  <c r="T628" i="2"/>
  <c r="T49" i="2"/>
  <c r="T974" i="2"/>
  <c r="T500" i="2"/>
  <c r="T466" i="2"/>
  <c r="T67" i="2"/>
  <c r="T1029" i="2"/>
  <c r="T551" i="2"/>
  <c r="T1325" i="2"/>
  <c r="T684" i="2"/>
  <c r="T654" i="2"/>
  <c r="T812" i="2"/>
  <c r="T775" i="2"/>
  <c r="T188" i="2"/>
  <c r="T934" i="2"/>
  <c r="T996" i="2"/>
  <c r="T30" i="2"/>
  <c r="T314" i="2"/>
  <c r="T354" i="2"/>
  <c r="T732" i="2"/>
  <c r="T680" i="2"/>
  <c r="T862" i="2"/>
  <c r="T528" i="2"/>
  <c r="T1058" i="2"/>
  <c r="T710" i="2"/>
  <c r="T902" i="2"/>
  <c r="T1007" i="2"/>
  <c r="T1449" i="2"/>
  <c r="T91" i="2"/>
  <c r="T908" i="2"/>
  <c r="T970" i="2"/>
  <c r="T1170" i="2"/>
  <c r="T699" i="2"/>
  <c r="T1153" i="2"/>
  <c r="T942" i="2"/>
  <c r="T886" i="2"/>
  <c r="T1164" i="2"/>
  <c r="T1147" i="2"/>
  <c r="T1441" i="2"/>
  <c r="T129" i="2"/>
  <c r="T113" i="2"/>
  <c r="T946" i="2"/>
  <c r="T1205" i="2"/>
  <c r="T1131" i="2"/>
  <c r="T687" i="2"/>
  <c r="T1271" i="2"/>
  <c r="T1222" i="2"/>
  <c r="T1488" i="2"/>
  <c r="T617" i="2"/>
  <c r="T69" i="2"/>
  <c r="T746" i="2"/>
  <c r="T799" i="2"/>
  <c r="T458" i="2"/>
  <c r="T1504" i="2"/>
  <c r="T416" i="2"/>
  <c r="T1179" i="2"/>
  <c r="T34" i="2"/>
  <c r="T962" i="2"/>
  <c r="T93" i="2"/>
  <c r="T924" i="2"/>
  <c r="T634" i="2"/>
  <c r="T686" i="2"/>
  <c r="T232" i="2"/>
  <c r="T1337" i="2"/>
  <c r="T402" i="2"/>
  <c r="T790" i="2"/>
  <c r="T1062" i="2"/>
  <c r="T1003" i="2"/>
  <c r="T1439" i="2"/>
  <c r="T115" i="2"/>
  <c r="T963" i="2"/>
  <c r="T728" i="2"/>
  <c r="T1120" i="2"/>
  <c r="T764" i="2"/>
  <c r="T865" i="2"/>
  <c r="T730" i="2"/>
  <c r="T655" i="2"/>
  <c r="T399" i="2"/>
  <c r="T609" i="2"/>
  <c r="T153" i="2"/>
  <c r="T126" i="2"/>
  <c r="T905" i="2"/>
  <c r="T1319" i="2"/>
  <c r="T620" i="2"/>
  <c r="T418" i="2"/>
  <c r="T1311" i="2"/>
  <c r="T1212" i="2"/>
  <c r="T779" i="2"/>
  <c r="T1360" i="2"/>
  <c r="T169" i="2"/>
  <c r="T1452" i="2"/>
  <c r="T701" i="2"/>
  <c r="T749" i="2"/>
  <c r="T1210" i="2"/>
  <c r="T1309" i="2"/>
  <c r="T713" i="2"/>
  <c r="T359" i="2"/>
  <c r="T729" i="2"/>
  <c r="T480" i="2"/>
  <c r="T979" i="2"/>
  <c r="T289" i="2"/>
  <c r="T48" i="2"/>
  <c r="T842" i="2"/>
  <c r="T876" i="2"/>
  <c r="T1278" i="2"/>
  <c r="T1317" i="2"/>
  <c r="T559" i="2"/>
  <c r="T1388" i="2"/>
  <c r="T134" i="2"/>
  <c r="T822" i="2"/>
  <c r="T1314" i="2"/>
  <c r="T564" i="2"/>
  <c r="T1338" i="2"/>
  <c r="T1047" i="2"/>
  <c r="T873" i="2"/>
  <c r="T1282" i="2"/>
  <c r="T761" i="2"/>
  <c r="T1137" i="2"/>
  <c r="T1116" i="2"/>
  <c r="T171" i="2"/>
  <c r="T1404" i="2"/>
  <c r="T1002" i="2"/>
  <c r="T308" i="2"/>
  <c r="T1220" i="2"/>
  <c r="T435" i="2"/>
  <c r="T9" i="2"/>
  <c r="T1245" i="2"/>
  <c r="T774" i="2"/>
  <c r="T969" i="2"/>
  <c r="T1211" i="2"/>
  <c r="T1113" i="2"/>
  <c r="T890" i="2"/>
  <c r="T222" i="2"/>
  <c r="T1183" i="2"/>
  <c r="T493" i="2"/>
  <c r="T1265" i="2"/>
  <c r="T369" i="2"/>
  <c r="T831" i="2"/>
  <c r="T542" i="2"/>
  <c r="T845" i="2"/>
  <c r="T326" i="2"/>
  <c r="T593" i="2"/>
  <c r="T1270" i="2"/>
  <c r="T936" i="2"/>
  <c r="T1322" i="2"/>
  <c r="T696" i="2"/>
  <c r="T505" i="2"/>
  <c r="T1367" i="2"/>
  <c r="T463" i="2"/>
  <c r="T1041" i="2"/>
  <c r="T498" i="2"/>
  <c r="T851" i="2"/>
  <c r="T852" i="2"/>
  <c r="T1155" i="2"/>
  <c r="T1093" i="2"/>
  <c r="T734" i="2"/>
  <c r="T1018" i="2"/>
  <c r="T828" i="2"/>
  <c r="T573" i="2"/>
  <c r="T1129" i="2"/>
  <c r="T150" i="2"/>
  <c r="T626" i="2"/>
  <c r="T889" i="2"/>
  <c r="T1214" i="2"/>
  <c r="T556" i="2"/>
  <c r="T226" i="2"/>
  <c r="T257" i="2"/>
  <c r="T260" i="2"/>
  <c r="T591" i="2"/>
  <c r="T160" i="2"/>
  <c r="T854" i="2"/>
  <c r="T1050" i="2"/>
  <c r="T350" i="2"/>
  <c r="T923" i="2"/>
  <c r="T451" i="2"/>
  <c r="T512" i="2"/>
  <c r="T863" i="2"/>
  <c r="T978" i="2"/>
  <c r="T636" i="2"/>
  <c r="T517" i="2"/>
  <c r="T552" i="2"/>
  <c r="T1352" i="2"/>
  <c r="T629" i="2"/>
  <c r="T981" i="2"/>
  <c r="T1244" i="2"/>
  <c r="T1253" i="2"/>
  <c r="T783" i="2"/>
  <c r="T1144" i="2"/>
  <c r="T1225" i="2"/>
  <c r="T995" i="2"/>
  <c r="T206" i="2"/>
  <c r="T778" i="2"/>
  <c r="T11" i="2"/>
  <c r="T1280" i="2"/>
  <c r="T825" i="2"/>
  <c r="T35" i="2"/>
  <c r="T339" i="2"/>
  <c r="T324" i="2"/>
  <c r="T267" i="2"/>
  <c r="T943" i="2"/>
  <c r="T135" i="2"/>
  <c r="T994" i="2"/>
  <c r="T849" i="2"/>
  <c r="T384" i="2"/>
  <c r="T7" i="2"/>
  <c r="T669" i="2"/>
  <c r="T1150" i="2"/>
  <c r="T1178" i="2"/>
  <c r="T280" i="2"/>
  <c r="T1353" i="2"/>
  <c r="T1071" i="2"/>
  <c r="T218" i="2"/>
  <c r="T92" i="2"/>
  <c r="T33" i="2"/>
  <c r="T607" i="2"/>
  <c r="T1159" i="2"/>
  <c r="T1034" i="2"/>
  <c r="T815" i="2"/>
  <c r="T263" i="2"/>
  <c r="T532" i="2"/>
  <c r="T1038" i="2"/>
  <c r="T1218" i="2"/>
  <c r="T846" i="2"/>
  <c r="T1334" i="2"/>
  <c r="T1145" i="2"/>
  <c r="T816" i="2"/>
  <c r="T1455" i="2"/>
  <c r="T1299" i="2"/>
  <c r="T258" i="2"/>
  <c r="T203" i="2"/>
  <c r="T554" i="2"/>
  <c r="T571" i="2"/>
  <c r="T973" i="2"/>
  <c r="T1306" i="2"/>
  <c r="T1021" i="2"/>
  <c r="T168" i="2"/>
  <c r="T1460" i="2"/>
  <c r="T1336" i="2"/>
  <c r="T1124" i="2"/>
  <c r="T1408" i="2"/>
  <c r="T481" i="2"/>
  <c r="T325" i="2"/>
  <c r="T288" i="2"/>
  <c r="T1426" i="2"/>
  <c r="T217" i="2"/>
  <c r="T1233" i="2"/>
  <c r="T638" i="2"/>
  <c r="T549" i="2"/>
  <c r="T570" i="2"/>
  <c r="T1004" i="2"/>
  <c r="T829" i="2"/>
  <c r="T1349" i="2"/>
  <c r="T1095" i="2"/>
  <c r="T1302" i="2"/>
  <c r="T993" i="2"/>
  <c r="T120" i="2"/>
  <c r="T83" i="2"/>
  <c r="T1430" i="2"/>
  <c r="T606" i="2"/>
  <c r="T187" i="2"/>
  <c r="T1346" i="2"/>
  <c r="T1414" i="2"/>
  <c r="T468" i="2"/>
  <c r="T1105" i="2"/>
  <c r="T1487" i="2"/>
  <c r="T781" i="2"/>
  <c r="T14" i="2"/>
  <c r="T538" i="2"/>
  <c r="T1415" i="2"/>
  <c r="T915" i="2"/>
  <c r="T383" i="2"/>
  <c r="T1505" i="2"/>
  <c r="T427" i="2"/>
  <c r="T976" i="2"/>
  <c r="T303" i="2"/>
  <c r="T119" i="2"/>
  <c r="T180" i="2"/>
  <c r="T329" i="2"/>
  <c r="T309" i="2"/>
  <c r="T141" i="2"/>
  <c r="T1005" i="2"/>
  <c r="T1065" i="2"/>
  <c r="T444" i="2"/>
  <c r="T77" i="2"/>
  <c r="T794" i="2"/>
  <c r="T209" i="2"/>
  <c r="T833" i="2"/>
  <c r="T1433" i="2"/>
  <c r="T1081" i="2"/>
  <c r="T1121" i="2"/>
  <c r="T1119" i="2"/>
  <c r="T1394" i="2"/>
  <c r="T982" i="2"/>
  <c r="T787" i="2"/>
  <c r="T443" i="2"/>
  <c r="T340" i="2"/>
  <c r="T432" i="2"/>
  <c r="T1458" i="2"/>
  <c r="T103" i="2"/>
  <c r="T145" i="2"/>
  <c r="T43" i="2"/>
  <c r="T323" i="2"/>
  <c r="T58" i="2"/>
  <c r="T1409" i="2"/>
  <c r="T666" i="2"/>
  <c r="T1466" i="2"/>
  <c r="T162" i="2"/>
  <c r="T1411" i="2"/>
  <c r="T253" i="2"/>
  <c r="T719" i="2"/>
  <c r="T599" i="2"/>
  <c r="T1321" i="2"/>
  <c r="T708" i="2"/>
  <c r="T674" i="2"/>
  <c r="T12" i="2"/>
  <c r="T722" i="2"/>
  <c r="T1385" i="2"/>
  <c r="T221" i="2"/>
  <c r="T1165" i="2"/>
  <c r="T239" i="2"/>
  <c r="T256" i="2"/>
  <c r="T711" i="2"/>
  <c r="T878" i="2"/>
  <c r="T950" i="2"/>
  <c r="T1097" i="2"/>
  <c r="T456" i="2"/>
  <c r="T539" i="2"/>
  <c r="T625" i="2"/>
  <c r="T1355" i="2"/>
  <c r="T605" i="2"/>
  <c r="T1126" i="2"/>
  <c r="T1193" i="2"/>
  <c r="T531" i="2"/>
  <c r="T290" i="2"/>
  <c r="T1300" i="2"/>
  <c r="T1230" i="2"/>
  <c r="T469" i="2"/>
  <c r="T281" i="2"/>
  <c r="T228" i="2"/>
  <c r="T1263" i="2"/>
  <c r="T1139" i="2"/>
  <c r="T742" i="2"/>
  <c r="T245" i="2"/>
  <c r="T1304" i="2"/>
  <c r="T322" i="2"/>
  <c r="T1474" i="2"/>
  <c r="T1215" i="2"/>
  <c r="T149" i="2"/>
  <c r="T1151" i="2"/>
  <c r="T108" i="2"/>
  <c r="T1104" i="2"/>
  <c r="T491" i="2"/>
  <c r="T242" i="2"/>
  <c r="T236" i="2"/>
  <c r="T1031" i="2"/>
  <c r="T1182" i="2"/>
  <c r="T32" i="2"/>
  <c r="T268" i="2"/>
  <c r="T185" i="2"/>
  <c r="T387" i="2"/>
  <c r="T985" i="2"/>
  <c r="T723" i="2"/>
  <c r="T121" i="2"/>
  <c r="T475" i="2"/>
  <c r="T1429" i="2"/>
  <c r="T1020" i="2"/>
  <c r="T54" i="2"/>
  <c r="T291" i="2"/>
  <c r="T928" i="2"/>
  <c r="T1277" i="2"/>
  <c r="T1206" i="2"/>
  <c r="T652" i="2"/>
  <c r="T600" i="2"/>
  <c r="T319" i="2"/>
  <c r="T700" i="2"/>
  <c r="T18" i="2"/>
  <c r="T745" i="2"/>
  <c r="T1085" i="2"/>
  <c r="T1407" i="2"/>
  <c r="T409" i="2"/>
  <c r="T1331" i="2"/>
  <c r="T1264" i="2"/>
  <c r="T765" i="2"/>
  <c r="T331" i="2"/>
  <c r="T490" i="2"/>
  <c r="T1077" i="2"/>
  <c r="T1453" i="2"/>
  <c r="T71" i="2"/>
  <c r="T1254" i="2"/>
  <c r="T59" i="2"/>
  <c r="T920" i="2"/>
  <c r="T507" i="2"/>
  <c r="T496" i="2"/>
  <c r="T1485" i="2"/>
  <c r="T770" i="2"/>
  <c r="T544" i="2"/>
  <c r="T657" i="2"/>
  <c r="T452" i="2"/>
  <c r="T986" i="2"/>
  <c r="T195" i="2"/>
  <c r="T864" i="2"/>
  <c r="T1017" i="2"/>
  <c r="T1503" i="2"/>
  <c r="T1330" i="2"/>
  <c r="T866" i="2"/>
  <c r="T1195" i="2"/>
  <c r="T753" i="2"/>
  <c r="T823" i="2"/>
  <c r="T1419" i="2"/>
  <c r="T261" i="2"/>
  <c r="T212" i="2"/>
  <c r="T1393" i="2"/>
  <c r="T341" i="2"/>
  <c r="T927" i="2"/>
  <c r="T918" i="2"/>
  <c r="T471" i="2"/>
  <c r="T1294" i="2"/>
  <c r="T262" i="2"/>
  <c r="T1368" i="2"/>
  <c r="T1082" i="2"/>
  <c r="T540" i="2"/>
  <c r="T1217" i="2"/>
  <c r="T762" i="2"/>
  <c r="T1480" i="2"/>
  <c r="T1207" i="2"/>
  <c r="T1152" i="2"/>
  <c r="T786" i="2"/>
  <c r="T843" i="2"/>
  <c r="T60" i="2"/>
  <c r="T255" i="2"/>
  <c r="T72" i="2"/>
  <c r="T1468" i="2"/>
  <c r="T840" i="2"/>
  <c r="T1171" i="2"/>
  <c r="T944" i="2"/>
  <c r="T478" i="2"/>
  <c r="T821" i="2"/>
  <c r="T1249" i="2"/>
  <c r="T1035" i="2"/>
  <c r="T440" i="2"/>
  <c r="T659" i="2"/>
  <c r="T74" i="2"/>
  <c r="T1014" i="2"/>
  <c r="T741" i="2"/>
  <c r="T1298" i="2"/>
  <c r="T1437" i="2"/>
  <c r="T15" i="2"/>
  <c r="T1117" i="2"/>
  <c r="T1140" i="2"/>
  <c r="T479" i="2"/>
  <c r="T712" i="2"/>
  <c r="T276" i="2"/>
  <c r="T998" i="2"/>
  <c r="T614" i="2"/>
  <c r="T595" i="2"/>
  <c r="T1491" i="2"/>
  <c r="T508" i="2"/>
  <c r="T533" i="2"/>
  <c r="T1323" i="2"/>
  <c r="T972" i="2"/>
  <c r="T916" i="2"/>
  <c r="T776" i="2"/>
  <c r="T679" i="2"/>
  <c r="T805" i="2"/>
  <c r="T1250" i="2"/>
  <c r="T266" i="2"/>
  <c r="T601" i="2"/>
  <c r="T1369" i="2"/>
  <c r="T785" i="2"/>
  <c r="T968" i="2"/>
  <c r="T752" i="2"/>
  <c r="T1339" i="2"/>
  <c r="T130" i="2"/>
  <c r="T738" i="2"/>
  <c r="T1268" i="2"/>
  <c r="T586" i="2"/>
  <c r="T1009" i="2"/>
  <c r="T921" i="2"/>
  <c r="T716" i="2"/>
  <c r="T1260" i="2"/>
  <c r="T802" i="2"/>
  <c r="T1208" i="2"/>
  <c r="T616" i="2"/>
  <c r="T881" i="2"/>
  <c r="T403" i="2"/>
  <c r="T31" i="2"/>
  <c r="T1269" i="2"/>
  <c r="T1486" i="2"/>
  <c r="T342" i="2"/>
  <c r="T896" i="2"/>
  <c r="T736" i="2"/>
  <c r="T1023" i="2"/>
  <c r="T899" i="2"/>
  <c r="T84" i="2"/>
  <c r="T847" i="2"/>
  <c r="T838" i="2"/>
  <c r="T26" i="2"/>
  <c r="T576" i="2"/>
  <c r="T527" i="2"/>
  <c r="T1088" i="2"/>
  <c r="T1231" i="2"/>
  <c r="T522" i="2"/>
  <c r="T274" i="2"/>
  <c r="T691" i="2"/>
  <c r="T521" i="2"/>
  <c r="T1158" i="2"/>
  <c r="T514" i="2"/>
  <c r="T1274" i="2"/>
  <c r="T271" i="2"/>
  <c r="T1310" i="2"/>
  <c r="T871" i="2"/>
  <c r="T1000" i="2"/>
  <c r="T63" i="2"/>
  <c r="T1363" i="2"/>
  <c r="T425" i="2"/>
  <c r="T1281" i="2"/>
  <c r="T111" i="2"/>
  <c r="T879" i="2"/>
  <c r="T1087" i="2"/>
  <c r="T306" i="2"/>
  <c r="T455" i="2"/>
  <c r="T857" i="2"/>
  <c r="T1030" i="2"/>
  <c r="T642" i="2"/>
  <c r="T411" i="2"/>
  <c r="T578" i="2"/>
  <c r="T181" i="2"/>
  <c r="T1373" i="2"/>
  <c r="T1133" i="2"/>
  <c r="T78" i="2"/>
  <c r="T1098" i="2"/>
  <c r="T294" i="2"/>
  <c r="T405" i="2"/>
  <c r="T1406" i="2"/>
  <c r="T1101" i="2"/>
  <c r="T1022" i="2"/>
  <c r="T645" i="2"/>
  <c r="T1395" i="2"/>
  <c r="T1471" i="2"/>
  <c r="T128" i="2"/>
  <c r="T385" i="2"/>
  <c r="T89" i="2"/>
  <c r="T1019" i="2"/>
  <c r="T1080" i="2"/>
  <c r="T244" i="2"/>
  <c r="T1438" i="2"/>
  <c r="T316" i="2"/>
  <c r="T1143" i="2"/>
  <c r="T17" i="2"/>
  <c r="T116" i="2"/>
  <c r="T219" i="2"/>
  <c r="T1479" i="2"/>
  <c r="T1366" i="2"/>
  <c r="T1435" i="2"/>
  <c r="T510" i="2"/>
  <c r="T393" i="2"/>
  <c r="T888" i="2"/>
  <c r="T650" i="2"/>
  <c r="T797" i="2"/>
  <c r="T875" i="2"/>
  <c r="T740" i="2"/>
  <c r="T1100" i="2"/>
  <c r="T1296" i="2"/>
  <c r="T1344" i="2"/>
  <c r="T909" i="2"/>
  <c r="T574" i="2"/>
  <c r="T1417" i="2"/>
  <c r="T233" i="2"/>
  <c r="T1184" i="2"/>
  <c r="T958" i="2"/>
  <c r="T567" i="2"/>
  <c r="T1056" i="2"/>
  <c r="T208" i="2"/>
  <c r="T23" i="2"/>
  <c r="T136" i="2"/>
  <c r="T592" i="2"/>
  <c r="T906" i="2"/>
  <c r="T1499" i="2"/>
  <c r="T441" i="2"/>
  <c r="T237" i="2"/>
  <c r="T304" i="2"/>
  <c r="T817" i="2"/>
  <c r="T347" i="2"/>
  <c r="T20" i="2"/>
  <c r="T100" i="2"/>
  <c r="T1425" i="2"/>
  <c r="T1078" i="2"/>
  <c r="T670" i="2"/>
  <c r="T462" i="2"/>
  <c r="T461" i="2"/>
  <c r="T1122" i="2"/>
  <c r="T68" i="2"/>
  <c r="T870" i="2"/>
  <c r="T269" i="2"/>
  <c r="T1237" i="2"/>
  <c r="T299" i="2"/>
  <c r="T661" i="2"/>
  <c r="T1348" i="2"/>
  <c r="T516" i="2"/>
  <c r="T903" i="2"/>
  <c r="T1272" i="2"/>
  <c r="T818" i="2"/>
  <c r="T24" i="2"/>
  <c r="T1013" i="2"/>
  <c r="T1380" i="2"/>
  <c r="T754" i="2"/>
  <c r="T824" i="2"/>
  <c r="T912" i="2"/>
  <c r="T1059" i="2"/>
  <c r="T182" i="2"/>
  <c r="T681" i="2"/>
  <c r="T82" i="2"/>
  <c r="T1040" i="2"/>
  <c r="T695" i="2"/>
  <c r="T98" i="2"/>
  <c r="T803" i="2"/>
  <c r="T1216" i="2"/>
  <c r="T464" i="2"/>
  <c r="T807" i="2"/>
  <c r="T1079" i="2"/>
  <c r="T1328" i="2"/>
  <c r="T328" i="2"/>
  <c r="T637" i="2"/>
  <c r="T925" i="2"/>
  <c r="T624" i="2"/>
  <c r="T717" i="2"/>
  <c r="T76" i="2"/>
  <c r="T448" i="2"/>
  <c r="T415" i="2"/>
  <c r="T1384" i="2"/>
  <c r="T1198" i="2"/>
  <c r="T1141" i="2"/>
  <c r="T1391" i="2"/>
  <c r="T558" i="2"/>
  <c r="T1192" i="2"/>
  <c r="T376" i="2"/>
  <c r="T1135" i="2"/>
  <c r="T66" i="2"/>
  <c r="T757" i="2"/>
  <c r="T423" i="2"/>
  <c r="T1189" i="2"/>
  <c r="T610" i="2"/>
  <c r="T1255" i="2"/>
  <c r="T565" i="2"/>
  <c r="T401" i="2"/>
  <c r="T830" i="2"/>
  <c r="T1110" i="2"/>
  <c r="T594" i="2"/>
  <c r="T603" i="2"/>
  <c r="T1028" i="2"/>
  <c r="T1032" i="2"/>
  <c r="T811" i="2"/>
  <c r="T1118" i="2"/>
  <c r="T1219" i="2"/>
  <c r="T259" i="2"/>
  <c r="T952" i="2"/>
  <c r="T374" i="2"/>
  <c r="T678" i="2"/>
  <c r="T632" i="2"/>
  <c r="T1259" i="2"/>
  <c r="T524" i="2"/>
  <c r="T1234" i="2"/>
  <c r="T804" i="2"/>
  <c r="T590" i="2"/>
  <c r="T949" i="2"/>
  <c r="T649" i="2"/>
  <c r="T1236" i="2"/>
  <c r="T1428" i="2"/>
  <c r="T685" i="2"/>
  <c r="T988" i="2"/>
  <c r="T704" i="2"/>
  <c r="T690" i="2"/>
  <c r="T1454" i="2"/>
  <c r="T932" i="2"/>
  <c r="T1374" i="2"/>
  <c r="T1324" i="2"/>
  <c r="T1001" i="2"/>
  <c r="T367" i="2"/>
  <c r="T641" i="2"/>
  <c r="T1497" i="2"/>
  <c r="T343" i="2"/>
  <c r="T1370" i="2"/>
  <c r="T454" i="2"/>
  <c r="T364" i="2"/>
  <c r="T667" i="2"/>
  <c r="T555" i="2"/>
  <c r="T727" i="2"/>
  <c r="T566" i="2"/>
  <c r="T114" i="2"/>
  <c r="T800" i="2"/>
  <c r="T948" i="2"/>
  <c r="T351" i="2"/>
  <c r="T392" i="2"/>
  <c r="T497" i="2"/>
  <c r="T1024" i="2"/>
  <c r="T1157" i="2"/>
  <c r="T353" i="2"/>
  <c r="T1467" i="2"/>
  <c r="T913" i="2"/>
  <c r="T884" i="2"/>
  <c r="T898" i="2"/>
  <c r="T1257" i="2"/>
  <c r="T541" i="2"/>
  <c r="T660" i="2"/>
  <c r="T1167" i="2"/>
  <c r="T163" i="2"/>
  <c r="T158" i="2"/>
  <c r="T1068" i="2"/>
  <c r="T1412" i="2"/>
  <c r="T1303" i="2"/>
  <c r="T1413" i="2"/>
  <c r="T1371" i="2"/>
  <c r="T1329" i="2"/>
  <c r="T1168" i="2"/>
  <c r="T186" i="2"/>
  <c r="T1108" i="2"/>
  <c r="T569" i="2"/>
  <c r="T106" i="2"/>
  <c r="T1075" i="2"/>
  <c r="T445" i="2"/>
  <c r="T945" i="2"/>
  <c r="T548" i="2"/>
  <c r="T1275" i="2"/>
  <c r="T1293" i="2"/>
  <c r="T1086" i="2"/>
  <c r="T1203" i="2"/>
  <c r="T826" i="2"/>
  <c r="T1251" i="2"/>
  <c r="T929" i="2"/>
  <c r="T1084" i="2"/>
  <c r="T1092" i="2"/>
  <c r="T1305" i="2"/>
  <c r="T1103" i="2"/>
  <c r="T990" i="2"/>
  <c r="T1202" i="2"/>
  <c r="T1356" i="2"/>
  <c r="T474" i="2"/>
  <c r="T174" i="2"/>
  <c r="T355" i="2"/>
  <c r="T1347" i="2"/>
  <c r="T1064" i="2"/>
  <c r="T837" i="2"/>
  <c r="T1506" i="2"/>
  <c r="T1462" i="2"/>
  <c r="T589" i="2"/>
  <c r="T247" i="2"/>
  <c r="T1224" i="2"/>
  <c r="T1465" i="2"/>
  <c r="T52" i="2"/>
  <c r="T1420" i="2"/>
  <c r="T1228" i="2"/>
  <c r="T1187" i="2"/>
  <c r="T1188" i="2"/>
  <c r="T1500" i="2"/>
  <c r="T99" i="2"/>
  <c r="T791" i="2"/>
  <c r="T991" i="2"/>
  <c r="T313" i="2"/>
  <c r="T1440" i="2"/>
  <c r="T336" i="2"/>
  <c r="T110" i="2"/>
  <c r="T1335" i="2"/>
  <c r="T1318" i="2"/>
  <c r="T437" i="2"/>
  <c r="T191" i="2"/>
  <c r="T656" i="2"/>
  <c r="T579" i="2"/>
  <c r="T1273" i="2"/>
  <c r="T941" i="2"/>
  <c r="T152" i="2"/>
  <c r="T412" i="2"/>
  <c r="T1448" i="2"/>
  <c r="T733" i="2"/>
  <c r="T1443" i="2"/>
  <c r="T1169" i="2"/>
  <c r="T1055" i="2"/>
  <c r="T597" i="2"/>
  <c r="T1502" i="2"/>
  <c r="T1287" i="2"/>
  <c r="T1383" i="2"/>
  <c r="T442" i="2"/>
  <c r="T1389" i="2"/>
  <c r="T202" i="2"/>
  <c r="T295" i="2"/>
  <c r="T1312" i="2"/>
  <c r="T1436" i="2"/>
  <c r="T1072" i="2"/>
  <c r="T1051" i="2"/>
  <c r="T1223" i="2"/>
  <c r="S11" i="8" l="1"/>
  <c r="T7" i="8"/>
  <c r="T41" i="8"/>
  <c r="T19" i="8"/>
  <c r="T38" i="8"/>
  <c r="T55" i="8"/>
  <c r="T21" i="8"/>
  <c r="T28" i="8"/>
  <c r="T40" i="8"/>
  <c r="T18" i="8"/>
  <c r="T37" i="8"/>
  <c r="T39" i="8"/>
  <c r="T15" i="8"/>
  <c r="T32" i="8"/>
  <c r="T33" i="8"/>
  <c r="T56" i="8"/>
  <c r="T31" i="8"/>
  <c r="T29" i="8"/>
  <c r="T23" i="8"/>
  <c r="T11" i="8"/>
  <c r="T43" i="8"/>
  <c r="T17" i="8"/>
  <c r="T47" i="8"/>
  <c r="T26" i="8"/>
  <c r="T50" i="8"/>
  <c r="T53" i="8"/>
  <c r="T52" i="8"/>
  <c r="T54" i="8"/>
  <c r="T36" i="8"/>
  <c r="T51" i="8"/>
  <c r="T16" i="8"/>
  <c r="T22" i="8"/>
  <c r="T49" i="8"/>
  <c r="T44" i="8"/>
  <c r="T34" i="8"/>
  <c r="T27" i="8"/>
  <c r="T25" i="8"/>
  <c r="T48" i="8"/>
  <c r="T45" i="8"/>
  <c r="T42" i="8"/>
  <c r="T12" i="8"/>
  <c r="T14" i="8"/>
  <c r="T24" i="8"/>
  <c r="T8" i="8"/>
  <c r="T13" i="8"/>
  <c r="T30" i="8"/>
  <c r="T20" i="8"/>
  <c r="T46" i="8"/>
  <c r="T35" i="8"/>
  <c r="T10" i="8"/>
  <c r="T9" i="8"/>
  <c r="Q14" i="8"/>
  <c r="L972" i="2"/>
  <c r="K651" i="2"/>
  <c r="K715" i="2"/>
  <c r="M1257" i="2"/>
  <c r="M31" i="8"/>
  <c r="K1429" i="2"/>
  <c r="M979" i="2"/>
  <c r="I770" i="2"/>
  <c r="J959" i="2"/>
  <c r="L246" i="2"/>
  <c r="I922" i="2"/>
  <c r="P42" i="8"/>
  <c r="M1309" i="2"/>
  <c r="L1427" i="2"/>
  <c r="M283" i="2"/>
  <c r="L1000" i="2"/>
  <c r="I1149" i="2"/>
  <c r="I1298" i="2"/>
  <c r="J1325" i="2"/>
  <c r="H1412" i="2"/>
  <c r="K1420" i="2"/>
  <c r="J975" i="2"/>
  <c r="M1484" i="2"/>
  <c r="M1179" i="2"/>
  <c r="R49" i="8"/>
  <c r="J1030" i="2"/>
  <c r="J1421" i="2"/>
  <c r="R22" i="8"/>
  <c r="M955" i="2"/>
  <c r="K859" i="2"/>
  <c r="I734" i="2"/>
  <c r="K1331" i="2"/>
  <c r="L893" i="2"/>
  <c r="I1416" i="2"/>
  <c r="K707" i="2"/>
  <c r="J1428" i="2"/>
  <c r="I1295" i="2"/>
  <c r="J32" i="8"/>
  <c r="K1424" i="2"/>
  <c r="H1097" i="2"/>
  <c r="H1147" i="2"/>
  <c r="L161" i="2"/>
  <c r="J1177" i="2"/>
  <c r="I1247" i="2"/>
  <c r="J997" i="2"/>
  <c r="I1157" i="2"/>
  <c r="I1343" i="2"/>
  <c r="M1079" i="2"/>
  <c r="J1490" i="2"/>
  <c r="M1358" i="2"/>
  <c r="K1066" i="2"/>
  <c r="H1339" i="2"/>
  <c r="I1078" i="2"/>
  <c r="M578" i="2"/>
  <c r="H1493" i="2"/>
  <c r="I1421" i="2"/>
  <c r="L1434" i="2"/>
  <c r="J1359" i="2"/>
  <c r="J53" i="8"/>
  <c r="K601" i="2"/>
  <c r="K851" i="2"/>
  <c r="L31" i="8"/>
  <c r="I1446" i="2"/>
  <c r="H56" i="8"/>
  <c r="M636" i="2"/>
  <c r="J487" i="2"/>
  <c r="J1237" i="2"/>
  <c r="L437" i="2"/>
  <c r="H243" i="2"/>
  <c r="H794" i="2"/>
  <c r="L56" i="8"/>
  <c r="J738" i="2"/>
  <c r="L1287" i="2"/>
  <c r="J1361" i="2"/>
  <c r="K804" i="2"/>
  <c r="H1221" i="2"/>
  <c r="J1065" i="2"/>
  <c r="P52" i="8"/>
  <c r="H321" i="2"/>
  <c r="M1255" i="2"/>
  <c r="I56" i="8"/>
  <c r="J1091" i="2"/>
  <c r="L1032" i="2"/>
  <c r="H1474" i="2"/>
  <c r="M1135" i="2"/>
  <c r="I1497" i="2"/>
  <c r="I18" i="8"/>
  <c r="K1340" i="2"/>
  <c r="H383" i="2"/>
  <c r="J1171" i="2"/>
  <c r="H1425" i="2"/>
  <c r="L1062" i="2"/>
  <c r="L1124" i="2"/>
  <c r="M38" i="8"/>
  <c r="Q52" i="8"/>
  <c r="K44" i="8"/>
  <c r="L1422" i="2"/>
  <c r="H39" i="8"/>
  <c r="K1132" i="2"/>
  <c r="I1277" i="2"/>
  <c r="L1122" i="2"/>
  <c r="P54" i="8"/>
  <c r="M744" i="2"/>
  <c r="Q19" i="8"/>
  <c r="J35" i="8"/>
  <c r="P50" i="8"/>
  <c r="R20" i="8"/>
  <c r="M963" i="2"/>
  <c r="L36" i="8"/>
  <c r="H1431" i="2"/>
  <c r="L907" i="2"/>
  <c r="H1215" i="2"/>
  <c r="M1406" i="2"/>
  <c r="I1121" i="2"/>
  <c r="K994" i="2"/>
  <c r="I828" i="2"/>
  <c r="J108" i="2"/>
  <c r="L1489" i="2"/>
  <c r="M780" i="2"/>
  <c r="M33" i="8"/>
  <c r="Q741" i="2"/>
  <c r="I33" i="8"/>
  <c r="H1148" i="2"/>
  <c r="M1124" i="2"/>
  <c r="K665" i="2"/>
  <c r="M1037" i="2"/>
  <c r="J983" i="2"/>
  <c r="J904" i="2"/>
  <c r="J1378" i="2"/>
  <c r="H874" i="2"/>
  <c r="L483" i="2"/>
  <c r="M1325" i="2"/>
  <c r="K1301" i="2"/>
  <c r="K147" i="2"/>
  <c r="K49" i="8"/>
  <c r="L54" i="8"/>
  <c r="J1035" i="2"/>
  <c r="L266" i="2"/>
  <c r="H1234" i="2"/>
  <c r="J1151" i="2"/>
  <c r="J1492" i="2"/>
  <c r="I790" i="2"/>
  <c r="M1464" i="2"/>
  <c r="M1314" i="2"/>
  <c r="L931" i="2"/>
  <c r="R31" i="8"/>
  <c r="H167" i="2"/>
  <c r="L1002" i="2"/>
  <c r="Q32" i="8"/>
  <c r="M1316" i="2"/>
  <c r="I1108" i="2"/>
  <c r="K621" i="2"/>
  <c r="M1126" i="2"/>
  <c r="J1292" i="2"/>
  <c r="H563" i="2"/>
  <c r="M1307" i="2"/>
  <c r="I28" i="8"/>
  <c r="R959" i="2"/>
  <c r="J905" i="2"/>
  <c r="L1034" i="2"/>
  <c r="M776" i="2"/>
  <c r="H18" i="8"/>
  <c r="K53" i="8"/>
  <c r="H1303" i="2"/>
  <c r="M1153" i="2"/>
  <c r="M894" i="2"/>
  <c r="H910" i="2"/>
  <c r="J1019" i="2"/>
  <c r="J1217" i="2"/>
  <c r="L52" i="8"/>
  <c r="L1488" i="2"/>
  <c r="H1427" i="2"/>
  <c r="I1005" i="2"/>
  <c r="K1021" i="2"/>
  <c r="K1435" i="2"/>
  <c r="L1481" i="2"/>
  <c r="M642" i="2"/>
  <c r="K1043" i="2"/>
  <c r="J1131" i="2"/>
  <c r="P7" i="8"/>
  <c r="K1375" i="2"/>
  <c r="L1243" i="2"/>
  <c r="M1088" i="2"/>
  <c r="I1265" i="2"/>
  <c r="H70" i="2"/>
  <c r="I674" i="2"/>
  <c r="J848" i="2"/>
  <c r="R32" i="8"/>
  <c r="I139" i="2"/>
  <c r="M676" i="2"/>
  <c r="L1435" i="2"/>
  <c r="K1480" i="2"/>
  <c r="M441" i="2"/>
  <c r="M800" i="2"/>
  <c r="R55" i="8"/>
  <c r="M260" i="2"/>
  <c r="I1423" i="2"/>
  <c r="J940" i="2"/>
  <c r="K629" i="2"/>
  <c r="H1480" i="2"/>
  <c r="K956" i="2"/>
  <c r="K1122" i="2"/>
  <c r="M705" i="2"/>
  <c r="K735" i="2"/>
  <c r="K1357" i="2"/>
  <c r="M900" i="2"/>
  <c r="L1239" i="2"/>
  <c r="K1016" i="2"/>
  <c r="J895" i="2"/>
  <c r="K523" i="2"/>
  <c r="J1386" i="2"/>
  <c r="M616" i="2"/>
  <c r="J796" i="2"/>
  <c r="M1398" i="2"/>
  <c r="H1401" i="2"/>
  <c r="P48" i="8"/>
  <c r="H838" i="2"/>
  <c r="J1145" i="2"/>
  <c r="J1370" i="2"/>
  <c r="K1010" i="2"/>
  <c r="P1051" i="2"/>
  <c r="H1204" i="2"/>
  <c r="K24" i="8"/>
  <c r="Q46" i="8"/>
  <c r="J1495" i="2"/>
  <c r="L1290" i="2"/>
  <c r="M1204" i="2"/>
  <c r="K1402" i="2"/>
  <c r="I778" i="2"/>
  <c r="M1415" i="2"/>
  <c r="J1233" i="2"/>
  <c r="R43" i="8"/>
  <c r="M1365" i="2"/>
  <c r="M1356" i="2"/>
  <c r="K1037" i="2"/>
  <c r="J43" i="8"/>
  <c r="Q986" i="2"/>
  <c r="L1492" i="2"/>
  <c r="J1123" i="2"/>
  <c r="J1474" i="2"/>
  <c r="L1263" i="2"/>
  <c r="L1326" i="2"/>
  <c r="L965" i="2"/>
  <c r="J372" i="2"/>
  <c r="H15" i="8"/>
  <c r="K1214" i="2"/>
  <c r="L13" i="8"/>
  <c r="K370" i="2"/>
  <c r="L1108" i="2"/>
  <c r="J769" i="2"/>
  <c r="J27" i="8"/>
  <c r="K1347" i="2"/>
  <c r="H1479" i="2"/>
  <c r="I950" i="2"/>
  <c r="H1499" i="2"/>
  <c r="L1289" i="2"/>
  <c r="H1486" i="2"/>
  <c r="L1271" i="2"/>
  <c r="L794" i="2"/>
  <c r="H124" i="2"/>
  <c r="L1294" i="2"/>
  <c r="K11" i="8"/>
  <c r="I1239" i="2"/>
  <c r="J25" i="8"/>
  <c r="H40" i="8"/>
  <c r="K1472" i="2"/>
  <c r="M1487" i="2"/>
  <c r="I598" i="2"/>
  <c r="H11" i="8"/>
  <c r="K1490" i="2"/>
  <c r="K1196" i="2"/>
  <c r="K1414" i="2"/>
  <c r="M53" i="8"/>
  <c r="H884" i="2"/>
  <c r="Q44" i="8"/>
  <c r="P34" i="8"/>
  <c r="M1181" i="2"/>
  <c r="K1155" i="2"/>
  <c r="I1133" i="2"/>
  <c r="I1045" i="2"/>
  <c r="M1490" i="2"/>
  <c r="H1068" i="2"/>
  <c r="P10" i="8"/>
  <c r="H50" i="8"/>
  <c r="H55" i="8"/>
  <c r="L911" i="2"/>
  <c r="J1351" i="2"/>
  <c r="H996" i="2"/>
  <c r="L11" i="8"/>
  <c r="J1344" i="2"/>
  <c r="L41" i="8"/>
  <c r="K39" i="8"/>
  <c r="H1111" i="2"/>
  <c r="M1225" i="2"/>
  <c r="I20" i="8"/>
  <c r="I1475" i="2"/>
  <c r="J1027" i="2"/>
  <c r="K934" i="2"/>
  <c r="L1285" i="2"/>
  <c r="I27" i="8"/>
  <c r="J1459" i="2"/>
  <c r="J1458" i="2"/>
  <c r="J776" i="2"/>
  <c r="I7" i="8"/>
  <c r="P30" i="8"/>
  <c r="P45" i="8"/>
  <c r="J599" i="2"/>
  <c r="K1390" i="2"/>
  <c r="I696" i="2"/>
  <c r="M1391" i="2"/>
  <c r="I876" i="2"/>
  <c r="M1343" i="2"/>
  <c r="J46" i="8"/>
  <c r="H1497" i="2"/>
  <c r="J1480" i="2"/>
  <c r="K1288" i="2"/>
  <c r="M1117" i="2"/>
  <c r="H1379" i="2"/>
  <c r="H1438" i="2"/>
  <c r="P43" i="8"/>
  <c r="J1483" i="2"/>
  <c r="K30" i="8"/>
  <c r="M1360" i="2"/>
  <c r="K19" i="8"/>
  <c r="J1208" i="2"/>
  <c r="K1302" i="2"/>
  <c r="J34" i="8"/>
  <c r="L1004" i="2"/>
  <c r="K918" i="2"/>
  <c r="H1315" i="2"/>
  <c r="I55" i="8"/>
  <c r="K1443" i="2"/>
  <c r="K982" i="2"/>
  <c r="J24" i="8"/>
  <c r="I1339" i="2"/>
  <c r="H1278" i="2"/>
  <c r="I1194" i="2"/>
  <c r="M1472" i="2"/>
  <c r="Q431" i="2"/>
  <c r="K1416" i="2"/>
  <c r="J396" i="2"/>
  <c r="J18" i="8"/>
  <c r="H1377" i="2"/>
  <c r="I529" i="2"/>
  <c r="H1168" i="2"/>
  <c r="K1425" i="2"/>
  <c r="L21" i="8"/>
  <c r="I666" i="2"/>
  <c r="L1455" i="2"/>
  <c r="I20" i="2"/>
  <c r="H14" i="8"/>
  <c r="J1442" i="2"/>
  <c r="P442" i="2"/>
  <c r="J715" i="2"/>
  <c r="R51" i="8"/>
  <c r="I998" i="2"/>
  <c r="K52" i="8"/>
  <c r="L1317" i="2"/>
  <c r="L28" i="8"/>
  <c r="L35" i="8"/>
  <c r="H1428" i="2"/>
  <c r="H1268" i="2"/>
  <c r="K192" i="2"/>
  <c r="H1400" i="2"/>
  <c r="K31" i="8"/>
  <c r="H1246" i="2"/>
  <c r="L730" i="2"/>
  <c r="I1286" i="2"/>
  <c r="I1040" i="2"/>
  <c r="I1209" i="2"/>
  <c r="M9" i="8"/>
  <c r="J31" i="8"/>
  <c r="M834" i="2"/>
  <c r="M1335" i="2"/>
  <c r="H1054" i="2"/>
  <c r="K1353" i="2"/>
  <c r="H722" i="2"/>
  <c r="J1159" i="2"/>
  <c r="K23" i="8"/>
  <c r="J1494" i="2"/>
  <c r="M15" i="8"/>
  <c r="L29" i="8"/>
  <c r="M1383" i="2"/>
  <c r="M990" i="2"/>
  <c r="H960" i="2"/>
  <c r="L418" i="2"/>
  <c r="L7" i="8"/>
  <c r="L1090" i="2"/>
  <c r="J1297" i="2"/>
  <c r="M542" i="2"/>
  <c r="H1265" i="2"/>
  <c r="I942" i="2"/>
  <c r="L1033" i="2"/>
  <c r="H23" i="8"/>
  <c r="P53" i="8"/>
  <c r="J1198" i="2"/>
  <c r="J19" i="8"/>
  <c r="J480" i="2"/>
  <c r="I381" i="2"/>
  <c r="K1199" i="2"/>
  <c r="J784" i="2"/>
  <c r="K150" i="2"/>
  <c r="L1458" i="2"/>
  <c r="M753" i="2"/>
  <c r="H1106" i="2"/>
  <c r="L850" i="2"/>
  <c r="L1100" i="2"/>
  <c r="M1261" i="2"/>
  <c r="K875" i="2"/>
  <c r="M1224" i="2"/>
  <c r="I1262" i="2"/>
  <c r="H1347" i="2"/>
  <c r="I349" i="2"/>
  <c r="I1254" i="2"/>
  <c r="H1116" i="2"/>
  <c r="K974" i="2"/>
  <c r="P20" i="8"/>
  <c r="J228" i="2"/>
  <c r="M1299" i="2"/>
  <c r="J991" i="2"/>
  <c r="H47" i="8"/>
  <c r="L1446" i="2"/>
  <c r="I451" i="2"/>
  <c r="M951" i="2"/>
  <c r="I13" i="2"/>
  <c r="I1122" i="2"/>
  <c r="I1506" i="2"/>
  <c r="R50" i="8"/>
  <c r="M1400" i="2"/>
  <c r="L1452" i="2"/>
  <c r="K1456" i="2"/>
  <c r="I34" i="8"/>
  <c r="H41" i="8"/>
  <c r="M714" i="2"/>
  <c r="M508" i="2"/>
  <c r="J1460" i="2"/>
  <c r="M1427" i="2"/>
  <c r="L1201" i="2"/>
  <c r="H161" i="2"/>
  <c r="H1092" i="2"/>
  <c r="K1290" i="2"/>
  <c r="L20" i="2"/>
  <c r="K1168" i="2"/>
  <c r="K1107" i="2"/>
  <c r="L137" i="2"/>
  <c r="H1192" i="2"/>
  <c r="K1274" i="2"/>
  <c r="L1487" i="2"/>
  <c r="I1474" i="2"/>
  <c r="J888" i="2"/>
  <c r="M264" i="2"/>
  <c r="J1121" i="2"/>
  <c r="K639" i="2"/>
  <c r="L631" i="2"/>
  <c r="K739" i="2"/>
  <c r="L864" i="2"/>
  <c r="L1408" i="2"/>
  <c r="J1259" i="2"/>
  <c r="M1218" i="2"/>
  <c r="I1242" i="2"/>
  <c r="J696" i="2"/>
  <c r="L770" i="2"/>
  <c r="H1319" i="2"/>
  <c r="K1184" i="2"/>
  <c r="H1402" i="2"/>
  <c r="H342" i="2"/>
  <c r="L1496" i="2"/>
  <c r="L1356" i="2"/>
  <c r="J1409" i="2"/>
  <c r="L44" i="8"/>
  <c r="I850" i="2"/>
  <c r="M1228" i="2"/>
  <c r="H1178" i="2"/>
  <c r="H1195" i="2"/>
  <c r="M1445" i="2"/>
  <c r="K1396" i="2"/>
  <c r="M1409" i="2"/>
  <c r="M575" i="2"/>
  <c r="H33" i="8"/>
  <c r="M1119" i="2"/>
  <c r="J1423" i="2"/>
  <c r="K1432" i="2"/>
  <c r="M1401" i="2"/>
  <c r="L1431" i="2"/>
  <c r="H1039" i="2"/>
  <c r="H1355" i="2"/>
  <c r="H328" i="2"/>
  <c r="M1459" i="2"/>
  <c r="I1307" i="2"/>
  <c r="I1290" i="2"/>
  <c r="I11" i="8"/>
  <c r="J307" i="2"/>
  <c r="K1098" i="2"/>
  <c r="H1020" i="2"/>
  <c r="H1488" i="2"/>
  <c r="H1341" i="2"/>
  <c r="H191" i="2"/>
  <c r="I1221" i="2"/>
  <c r="K1213" i="2"/>
  <c r="J1063" i="2"/>
  <c r="H514" i="2"/>
  <c r="M1412" i="2"/>
  <c r="I1372" i="2"/>
  <c r="M609" i="2"/>
  <c r="K652" i="2"/>
  <c r="H944" i="2"/>
  <c r="J1452" i="2"/>
  <c r="L1227" i="2"/>
  <c r="L1025" i="2"/>
  <c r="I13" i="8"/>
  <c r="I569" i="2"/>
  <c r="M1419" i="2"/>
  <c r="J965" i="2"/>
  <c r="J1009" i="2"/>
  <c r="K1361" i="2"/>
  <c r="M45" i="8"/>
  <c r="L1045" i="2"/>
  <c r="K1434" i="2"/>
  <c r="L1295" i="2"/>
  <c r="H7" i="8"/>
  <c r="I1280" i="2"/>
  <c r="K790" i="2"/>
  <c r="J1466" i="2"/>
  <c r="K837" i="2"/>
  <c r="I1399" i="2"/>
  <c r="J718" i="2"/>
  <c r="P826" i="2"/>
  <c r="M34" i="8"/>
  <c r="Q23" i="8"/>
  <c r="I24" i="8"/>
  <c r="M1253" i="2"/>
  <c r="L878" i="2"/>
  <c r="H275" i="2"/>
  <c r="K865" i="2"/>
  <c r="K1506" i="2"/>
  <c r="L765" i="2"/>
  <c r="J33" i="8"/>
  <c r="I1419" i="2"/>
  <c r="M465" i="2"/>
  <c r="K1408" i="2"/>
  <c r="J1390" i="2"/>
  <c r="M1231" i="2"/>
  <c r="L1040" i="2"/>
  <c r="J1045" i="2"/>
  <c r="J818" i="2"/>
  <c r="H1018" i="2"/>
  <c r="M1195" i="2"/>
  <c r="M24" i="8"/>
  <c r="I1166" i="2"/>
  <c r="R11" i="8"/>
  <c r="L17" i="8"/>
  <c r="J1450" i="2"/>
  <c r="M1188" i="2"/>
  <c r="K897" i="2"/>
  <c r="I546" i="2"/>
  <c r="I1403" i="2"/>
  <c r="L1110" i="2"/>
  <c r="K7" i="8"/>
  <c r="M1394" i="2"/>
  <c r="P1312" i="2"/>
  <c r="H1498" i="2"/>
  <c r="L709" i="2"/>
  <c r="I1449" i="2"/>
  <c r="Q33" i="8"/>
  <c r="H1131" i="2"/>
  <c r="I39" i="8"/>
  <c r="K1298" i="2"/>
  <c r="L88" i="2"/>
  <c r="I1334" i="2"/>
  <c r="K1449" i="2"/>
  <c r="Q1048" i="2"/>
  <c r="I225" i="2"/>
  <c r="M692" i="2"/>
  <c r="K1439" i="2"/>
  <c r="J695" i="2"/>
  <c r="I1397" i="2"/>
  <c r="H1300" i="2"/>
  <c r="M1480" i="2"/>
  <c r="K1126" i="2"/>
  <c r="J716" i="2"/>
  <c r="J1196" i="2"/>
  <c r="Q43" i="8"/>
  <c r="I1215" i="2"/>
  <c r="J1418" i="2"/>
  <c r="I552" i="2"/>
  <c r="J1338" i="2"/>
  <c r="K685" i="2"/>
  <c r="I1229" i="2"/>
  <c r="H1501" i="2"/>
  <c r="L1442" i="2"/>
  <c r="I1299" i="2"/>
  <c r="K1296" i="2"/>
  <c r="R25" i="8"/>
  <c r="L10" i="8"/>
  <c r="M364" i="2"/>
  <c r="K1503" i="2"/>
  <c r="Q8" i="8"/>
  <c r="K1005" i="2"/>
  <c r="J1491" i="2"/>
  <c r="I1311" i="2"/>
  <c r="P36" i="8"/>
  <c r="I1185" i="2"/>
  <c r="M1486" i="2"/>
  <c r="I1436" i="2"/>
  <c r="J1280" i="2"/>
  <c r="I1503" i="2"/>
  <c r="J1380" i="2"/>
  <c r="L933" i="2"/>
  <c r="L1456" i="2"/>
  <c r="K1264" i="2"/>
  <c r="M1058" i="2"/>
  <c r="K1205" i="2"/>
  <c r="L733" i="2"/>
  <c r="K1397" i="2"/>
  <c r="K1316" i="2"/>
  <c r="K1150" i="2"/>
  <c r="P8" i="8"/>
  <c r="K1493" i="2"/>
  <c r="H1354" i="2"/>
  <c r="L1211" i="2"/>
  <c r="L1210" i="2"/>
  <c r="I1141" i="2"/>
  <c r="L1319" i="2"/>
  <c r="J993" i="2"/>
  <c r="J642" i="2"/>
  <c r="M902" i="2"/>
  <c r="H1418" i="2"/>
  <c r="I1405" i="2"/>
  <c r="M728" i="2"/>
  <c r="H1223" i="2"/>
  <c r="H1297" i="2"/>
  <c r="I1444" i="2"/>
  <c r="L25" i="8"/>
  <c r="H1445" i="2"/>
  <c r="K1189" i="2"/>
  <c r="M1502" i="2"/>
  <c r="M1452" i="2"/>
  <c r="L1331" i="2"/>
  <c r="L1009" i="2"/>
  <c r="K396" i="2"/>
  <c r="K1371" i="2"/>
  <c r="L1235" i="2"/>
  <c r="K1164" i="2"/>
  <c r="R52" i="8"/>
  <c r="M840" i="2"/>
  <c r="J843" i="2"/>
  <c r="L1478" i="2"/>
  <c r="K849" i="2"/>
  <c r="L835" i="2"/>
  <c r="M1296" i="2"/>
  <c r="M1450" i="2"/>
  <c r="L904" i="2"/>
  <c r="K55" i="8"/>
  <c r="K1190" i="2"/>
  <c r="M1131" i="2"/>
  <c r="M1303" i="2"/>
  <c r="K1172" i="2"/>
  <c r="H1091" i="2"/>
  <c r="I318" i="2"/>
  <c r="L1337" i="2"/>
  <c r="M568" i="2"/>
  <c r="M1258" i="2"/>
  <c r="M944" i="2"/>
  <c r="M697" i="2"/>
  <c r="J1191" i="2"/>
  <c r="M1163" i="2"/>
  <c r="L1398" i="2"/>
  <c r="L1471" i="2"/>
  <c r="H913" i="2"/>
  <c r="M808" i="2"/>
  <c r="I1237" i="2"/>
  <c r="H54" i="8"/>
  <c r="M1334" i="2"/>
  <c r="R26" i="8"/>
  <c r="M1203" i="2"/>
  <c r="M1355" i="2"/>
  <c r="K187" i="2"/>
  <c r="K1406" i="2"/>
  <c r="J1214" i="2"/>
  <c r="M1031" i="2"/>
  <c r="H699" i="2"/>
  <c r="I1025" i="2"/>
  <c r="L1323" i="2"/>
  <c r="K972" i="2"/>
  <c r="Q29" i="8"/>
  <c r="H21" i="8"/>
  <c r="J971" i="2"/>
  <c r="J49" i="8"/>
  <c r="H27" i="8"/>
  <c r="L1474" i="2"/>
  <c r="L1424" i="2"/>
  <c r="M516" i="2"/>
  <c r="K1233" i="2"/>
  <c r="L228" i="2"/>
  <c r="L1281" i="2"/>
  <c r="R335" i="2"/>
  <c r="I858" i="2"/>
  <c r="K980" i="2"/>
  <c r="I966" i="2"/>
  <c r="K1442" i="2"/>
  <c r="Q11" i="8"/>
  <c r="H1455" i="2"/>
  <c r="K552" i="2"/>
  <c r="H1432" i="2"/>
  <c r="J42" i="8"/>
  <c r="L1363" i="2"/>
  <c r="K625" i="2"/>
  <c r="I240" i="2"/>
  <c r="K527" i="2"/>
  <c r="K533" i="2"/>
  <c r="M1233" i="2"/>
  <c r="L9" i="8"/>
  <c r="J736" i="2"/>
  <c r="K207" i="2"/>
  <c r="J1048" i="2"/>
  <c r="I584" i="2"/>
  <c r="J1381" i="2"/>
  <c r="L1347" i="2"/>
  <c r="I1306" i="2"/>
  <c r="M796" i="2"/>
  <c r="M916" i="2"/>
  <c r="M1470" i="2"/>
  <c r="L1451" i="2"/>
  <c r="K835" i="2"/>
  <c r="L1403" i="2"/>
  <c r="L597" i="2"/>
  <c r="H22" i="8"/>
  <c r="J1067" i="2"/>
  <c r="H141" i="2"/>
  <c r="M1403" i="2"/>
  <c r="I832" i="2"/>
  <c r="K559" i="2"/>
  <c r="M650" i="2"/>
  <c r="L325" i="2"/>
  <c r="L1358" i="2"/>
  <c r="K1144" i="2"/>
  <c r="L1293" i="2"/>
  <c r="K1293" i="2"/>
  <c r="L812" i="2"/>
  <c r="J521" i="2"/>
  <c r="H1504" i="2"/>
  <c r="I1453" i="2"/>
  <c r="P16" i="8"/>
  <c r="M1083" i="2"/>
  <c r="H1244" i="2"/>
  <c r="Q56" i="8"/>
  <c r="H1138" i="2"/>
  <c r="L1278" i="2"/>
  <c r="L1187" i="2"/>
  <c r="H1280" i="2"/>
  <c r="J1391" i="2"/>
  <c r="J300" i="2"/>
  <c r="L1372" i="2"/>
  <c r="L1399" i="2"/>
  <c r="K542" i="2"/>
  <c r="H1042" i="2"/>
  <c r="K813" i="2"/>
  <c r="M965" i="2"/>
  <c r="L1163" i="2"/>
  <c r="L1252" i="2"/>
  <c r="I1253" i="2"/>
  <c r="J488" i="2"/>
  <c r="J30" i="8"/>
  <c r="M17" i="8"/>
  <c r="J1323" i="2"/>
  <c r="M868" i="2"/>
  <c r="J1369" i="2"/>
  <c r="J1462" i="2"/>
  <c r="M22" i="8"/>
  <c r="K108" i="2"/>
  <c r="K1383" i="2"/>
  <c r="J1332" i="2"/>
  <c r="H635" i="2"/>
  <c r="M883" i="2"/>
  <c r="J39" i="8"/>
  <c r="I944" i="2"/>
  <c r="H1492" i="2"/>
  <c r="I42" i="8"/>
  <c r="H1484" i="2"/>
  <c r="H42" i="8"/>
  <c r="K1426" i="2"/>
  <c r="I26" i="8"/>
  <c r="H982" i="2"/>
  <c r="K1348" i="2"/>
  <c r="I564" i="2"/>
  <c r="K545" i="2"/>
  <c r="M1125" i="2"/>
  <c r="H17" i="8"/>
  <c r="L798" i="2"/>
  <c r="I1472" i="2"/>
  <c r="K29" i="8"/>
  <c r="I684" i="2"/>
  <c r="L271" i="2"/>
  <c r="L1102" i="2"/>
  <c r="M932" i="2"/>
  <c r="M837" i="2"/>
  <c r="H1423" i="2"/>
  <c r="R27" i="8"/>
  <c r="I1400" i="2"/>
  <c r="L1214" i="2"/>
  <c r="L1151" i="2"/>
  <c r="H1075" i="2"/>
  <c r="I875" i="2"/>
  <c r="M884" i="2"/>
  <c r="M1501" i="2"/>
  <c r="I835" i="2"/>
  <c r="H9" i="8"/>
  <c r="I95" i="2"/>
  <c r="M711" i="2"/>
  <c r="M130" i="2"/>
  <c r="J332" i="2"/>
  <c r="M1362" i="2"/>
  <c r="I1363" i="2"/>
  <c r="I996" i="2"/>
  <c r="I1402" i="2"/>
  <c r="I957" i="2"/>
  <c r="J1167" i="2"/>
  <c r="K448" i="2"/>
  <c r="J1449" i="2"/>
  <c r="K1130" i="2"/>
  <c r="I1029" i="2"/>
  <c r="L1379" i="2"/>
  <c r="I1347" i="2"/>
  <c r="P49" i="8"/>
  <c r="M1413" i="2"/>
  <c r="L1382" i="2"/>
  <c r="M1095" i="2"/>
  <c r="L1418" i="2"/>
  <c r="K512" i="2"/>
  <c r="J1130" i="2"/>
  <c r="P26" i="8"/>
  <c r="Q55" i="8"/>
  <c r="L932" i="2"/>
  <c r="J70" i="2"/>
  <c r="K1001" i="2"/>
  <c r="M1114" i="2"/>
  <c r="K1060" i="2"/>
  <c r="K1433" i="2"/>
  <c r="I656" i="2"/>
  <c r="H19" i="8"/>
  <c r="K1177" i="2"/>
  <c r="M1293" i="2"/>
  <c r="L1460" i="2"/>
  <c r="I1437" i="2"/>
  <c r="H1381" i="2"/>
  <c r="I760" i="2"/>
  <c r="M1000" i="2"/>
  <c r="K1169" i="2"/>
  <c r="J1146" i="2"/>
  <c r="K1394" i="2"/>
  <c r="K1318" i="2"/>
  <c r="H890" i="2"/>
  <c r="K1229" i="2"/>
  <c r="K1483" i="2"/>
  <c r="K54" i="8"/>
  <c r="L549" i="2"/>
  <c r="H754" i="2"/>
  <c r="I1502" i="2"/>
  <c r="K772" i="2"/>
  <c r="I512" i="2"/>
  <c r="H1376" i="2"/>
  <c r="M876" i="2"/>
  <c r="J878" i="2"/>
  <c r="L1333" i="2"/>
  <c r="Q34" i="8"/>
  <c r="J744" i="2"/>
  <c r="L760" i="2"/>
  <c r="L1154" i="2"/>
  <c r="I914" i="2"/>
  <c r="J1087" i="2"/>
  <c r="H967" i="2"/>
  <c r="J47" i="8"/>
  <c r="H1110" i="2"/>
  <c r="L233" i="2"/>
  <c r="K1276" i="2"/>
  <c r="R845" i="2"/>
  <c r="M1380" i="2"/>
  <c r="K283" i="2"/>
  <c r="H1208" i="2"/>
  <c r="I1458" i="2"/>
  <c r="H217" i="2"/>
  <c r="K1399" i="2"/>
  <c r="M821" i="2"/>
  <c r="Q53" i="8"/>
  <c r="J1353" i="2"/>
  <c r="K8" i="8"/>
  <c r="I8" i="8"/>
  <c r="L1105" i="2"/>
  <c r="M1455" i="2"/>
  <c r="J368" i="2"/>
  <c r="J376" i="2"/>
  <c r="J150" i="2"/>
  <c r="M772" i="2"/>
  <c r="M1324" i="2"/>
  <c r="I15" i="8"/>
  <c r="P56" i="8"/>
  <c r="I740" i="2"/>
  <c r="H1299" i="2"/>
  <c r="H1494" i="2"/>
  <c r="J491" i="2"/>
  <c r="J1313" i="2"/>
  <c r="M682" i="2"/>
  <c r="L1185" i="2"/>
  <c r="K352" i="2"/>
  <c r="K658" i="2"/>
  <c r="L496" i="2"/>
  <c r="J1100" i="2"/>
  <c r="I1331" i="2"/>
  <c r="L1188" i="2"/>
  <c r="M1429" i="2"/>
  <c r="K1346" i="2"/>
  <c r="H1030" i="2"/>
  <c r="H1396" i="2"/>
  <c r="I817" i="2"/>
  <c r="I1480" i="2"/>
  <c r="M14" i="8"/>
  <c r="H1143" i="2"/>
  <c r="M934" i="2"/>
  <c r="K312" i="2"/>
  <c r="M613" i="2"/>
  <c r="L1120" i="2"/>
  <c r="I1060" i="2"/>
  <c r="K1034" i="2"/>
  <c r="M1011" i="2"/>
  <c r="P569" i="2"/>
  <c r="H1356" i="2"/>
  <c r="R678" i="2"/>
  <c r="I1263" i="2"/>
  <c r="K985" i="2"/>
  <c r="I1318" i="2"/>
  <c r="P1223" i="2"/>
  <c r="R44" i="8"/>
  <c r="L24" i="8"/>
  <c r="I530" i="2"/>
  <c r="H691" i="2"/>
  <c r="H51" i="8"/>
  <c r="M1492" i="2"/>
  <c r="P364" i="2"/>
  <c r="I227" i="2"/>
  <c r="M1387" i="2"/>
  <c r="I1137" i="2"/>
  <c r="H298" i="2"/>
  <c r="I1381" i="2"/>
  <c r="I1357" i="2"/>
  <c r="L22" i="8"/>
  <c r="H747" i="2"/>
  <c r="M39" i="8"/>
  <c r="H1464" i="2"/>
  <c r="I1143" i="2"/>
  <c r="I992" i="2"/>
  <c r="I834" i="2"/>
  <c r="L1081" i="2"/>
  <c r="K513" i="2"/>
  <c r="H1408" i="2"/>
  <c r="K765" i="2"/>
  <c r="M201" i="2"/>
  <c r="K21" i="8"/>
  <c r="H1220" i="2"/>
  <c r="Q1113" i="2"/>
  <c r="I885" i="2"/>
  <c r="K1294" i="2"/>
  <c r="K1019" i="2"/>
  <c r="H1440" i="2"/>
  <c r="R36" i="8"/>
  <c r="J51" i="8"/>
  <c r="K805" i="2"/>
  <c r="I997" i="2"/>
  <c r="H1298" i="2"/>
  <c r="P9" i="8"/>
  <c r="K1360" i="2"/>
  <c r="J667" i="2"/>
  <c r="J827" i="2"/>
  <c r="R7" i="8"/>
  <c r="H770" i="2"/>
  <c r="H180" i="2"/>
  <c r="J351" i="2"/>
  <c r="R21" i="8"/>
  <c r="M563" i="2"/>
  <c r="J1429" i="2"/>
  <c r="H1190" i="2"/>
  <c r="P990" i="2"/>
  <c r="I864" i="2"/>
  <c r="H997" i="2"/>
  <c r="R1478" i="2"/>
  <c r="J1186" i="2"/>
  <c r="K9" i="8"/>
  <c r="M654" i="2"/>
  <c r="K1245" i="2"/>
  <c r="H875" i="2"/>
  <c r="M1475" i="2"/>
  <c r="Q47" i="8"/>
  <c r="J1366" i="2"/>
  <c r="M1277" i="2"/>
  <c r="L1448" i="2"/>
  <c r="M761" i="2"/>
  <c r="H1485" i="2"/>
  <c r="L842" i="2"/>
  <c r="Q30" i="8"/>
  <c r="M1103" i="2"/>
  <c r="J55" i="2"/>
  <c r="M1329" i="2"/>
  <c r="M687" i="2"/>
  <c r="M1171" i="2"/>
  <c r="H983" i="2"/>
  <c r="M933" i="2"/>
  <c r="I1191" i="2"/>
  <c r="M1249" i="2"/>
  <c r="R1495" i="2"/>
  <c r="K464" i="2"/>
  <c r="Q15" i="8"/>
  <c r="P1440" i="2"/>
  <c r="J1002" i="2"/>
  <c r="K763" i="2"/>
  <c r="M628" i="2"/>
  <c r="H603" i="2"/>
  <c r="I796" i="2"/>
  <c r="L494" i="2"/>
  <c r="Q213" i="2"/>
  <c r="H1012" i="2"/>
  <c r="K497" i="2"/>
  <c r="M1374" i="2"/>
  <c r="I1329" i="2"/>
  <c r="K768" i="2"/>
  <c r="M46" i="8"/>
  <c r="I1008" i="2"/>
  <c r="K632" i="2"/>
  <c r="J1076" i="2"/>
  <c r="I844" i="2"/>
  <c r="H26" i="8"/>
  <c r="M20" i="8"/>
  <c r="H1057" i="2"/>
  <c r="H112" i="2"/>
  <c r="Q54" i="8"/>
  <c r="H1346" i="2"/>
  <c r="K32" i="8"/>
  <c r="L588" i="2"/>
  <c r="M1363" i="2"/>
  <c r="L1220" i="2"/>
  <c r="I1430" i="2"/>
  <c r="H24" i="8"/>
  <c r="M1447" i="2"/>
  <c r="J877" i="2"/>
  <c r="H1015" i="2"/>
  <c r="M599" i="2"/>
  <c r="I1418" i="2"/>
  <c r="K1452" i="2"/>
  <c r="L682" i="2"/>
  <c r="I1283" i="2"/>
  <c r="K1354" i="2"/>
  <c r="H1019" i="2"/>
  <c r="M661" i="2"/>
  <c r="J8" i="8"/>
  <c r="M1141" i="2"/>
  <c r="I1036" i="2"/>
  <c r="M486" i="2"/>
  <c r="M1410" i="2"/>
  <c r="R447" i="2"/>
  <c r="I1373" i="2"/>
  <c r="H1088" i="2"/>
  <c r="M1012" i="2"/>
  <c r="K1244" i="2"/>
  <c r="R34" i="8"/>
  <c r="M98" i="2"/>
  <c r="M1159" i="2"/>
  <c r="J724" i="2"/>
  <c r="I526" i="2"/>
  <c r="H1389" i="2"/>
  <c r="H1157" i="2"/>
  <c r="M1397" i="2"/>
  <c r="I652" i="2"/>
  <c r="L1465" i="2"/>
  <c r="L1181" i="2"/>
  <c r="L1075" i="2"/>
  <c r="I1127" i="2"/>
  <c r="L1191" i="2"/>
  <c r="I826" i="2"/>
  <c r="J986" i="2"/>
  <c r="I1395" i="2"/>
  <c r="P1273" i="2"/>
  <c r="M1082" i="2"/>
  <c r="P1443" i="2"/>
  <c r="K206" i="2"/>
  <c r="M1136" i="2"/>
  <c r="K1492" i="2"/>
  <c r="K1505" i="2"/>
  <c r="L725" i="2"/>
  <c r="I1153" i="2"/>
  <c r="K806" i="2"/>
  <c r="H1416" i="2"/>
  <c r="I1451" i="2"/>
  <c r="M1366" i="2"/>
  <c r="M48" i="8"/>
  <c r="H1420" i="2"/>
  <c r="I45" i="8"/>
  <c r="Q36" i="8"/>
  <c r="H1146" i="2"/>
  <c r="L954" i="2"/>
  <c r="K1447" i="2"/>
  <c r="M601" i="2"/>
  <c r="R16" i="8"/>
  <c r="J1406" i="2"/>
  <c r="I1469" i="2"/>
  <c r="L1340" i="2"/>
  <c r="J611" i="2"/>
  <c r="H1104" i="2"/>
  <c r="L1156" i="2"/>
  <c r="L1440" i="2"/>
  <c r="I1429" i="2"/>
  <c r="L1114" i="2"/>
  <c r="K1454" i="2"/>
  <c r="I524" i="2"/>
  <c r="L1366" i="2"/>
  <c r="K1502" i="2"/>
  <c r="J979" i="2"/>
  <c r="H34" i="8"/>
  <c r="J313" i="2"/>
  <c r="L734" i="2"/>
  <c r="M1285" i="2"/>
  <c r="I1461" i="2"/>
  <c r="H25" i="8"/>
  <c r="M15" i="2"/>
  <c r="H1098" i="2"/>
  <c r="H959" i="2"/>
  <c r="I1147" i="2"/>
  <c r="M1292" i="2"/>
  <c r="L357" i="2"/>
  <c r="K50" i="8"/>
  <c r="L1132" i="2"/>
  <c r="H1392" i="2"/>
  <c r="K1475" i="2"/>
  <c r="J988" i="2"/>
  <c r="L1332" i="2"/>
  <c r="L1405" i="2"/>
  <c r="H13" i="8"/>
  <c r="M854" i="2"/>
  <c r="P1412" i="2"/>
  <c r="L1395" i="2"/>
  <c r="H1176" i="2"/>
  <c r="I924" i="2"/>
  <c r="H1373" i="2"/>
  <c r="H1213" i="2"/>
  <c r="J798" i="2"/>
  <c r="H1345" i="2"/>
  <c r="K1398" i="2"/>
  <c r="M810" i="2"/>
  <c r="H1489" i="2"/>
  <c r="H661" i="2"/>
  <c r="M473" i="2"/>
  <c r="I1111" i="2"/>
  <c r="I23" i="8"/>
  <c r="K1161" i="2"/>
  <c r="K906" i="2"/>
  <c r="L1449" i="2"/>
  <c r="J526" i="2"/>
  <c r="I1389" i="2"/>
  <c r="K1255" i="2"/>
  <c r="L1349" i="2"/>
  <c r="R1370" i="2"/>
  <c r="J1295" i="2"/>
  <c r="K868" i="2"/>
  <c r="K650" i="2"/>
  <c r="K895" i="2"/>
  <c r="I43" i="8"/>
  <c r="J1334" i="2"/>
  <c r="H1490" i="2"/>
  <c r="M689" i="2"/>
  <c r="K581" i="2"/>
  <c r="J1499" i="2"/>
  <c r="H367" i="2"/>
  <c r="H1293" i="2"/>
  <c r="M1032" i="2"/>
  <c r="K791" i="2"/>
  <c r="J23" i="8"/>
  <c r="J804" i="2"/>
  <c r="J809" i="2"/>
  <c r="I1163" i="2"/>
  <c r="L1224" i="2"/>
  <c r="H1487" i="2"/>
  <c r="M1469" i="2"/>
  <c r="I22" i="8"/>
  <c r="J1349" i="2"/>
  <c r="I1190" i="2"/>
  <c r="M35" i="8"/>
  <c r="Q212" i="2"/>
  <c r="J1335" i="2"/>
  <c r="M49" i="8"/>
  <c r="I52" i="2"/>
  <c r="L55" i="8"/>
  <c r="L1309" i="2"/>
  <c r="L478" i="2"/>
  <c r="M23" i="2"/>
  <c r="I1063" i="2"/>
  <c r="M706" i="2"/>
  <c r="K25" i="8"/>
  <c r="I912" i="2"/>
  <c r="M1431" i="2"/>
  <c r="K534" i="2"/>
  <c r="M946" i="2"/>
  <c r="M481" i="2"/>
  <c r="I1206" i="2"/>
  <c r="I667" i="2"/>
  <c r="J1320" i="2"/>
  <c r="M698" i="2"/>
  <c r="J556" i="2"/>
  <c r="J1393" i="2"/>
  <c r="K212" i="2"/>
  <c r="I870" i="2"/>
  <c r="K588" i="2"/>
  <c r="H1129" i="2"/>
  <c r="K1006" i="2"/>
  <c r="I600" i="2"/>
  <c r="I502" i="2"/>
  <c r="H170" i="2"/>
  <c r="L1396" i="2"/>
  <c r="M1485" i="2"/>
  <c r="L1406" i="2"/>
  <c r="J1420" i="2"/>
  <c r="I999" i="2"/>
  <c r="K1146" i="2"/>
  <c r="L1050" i="2"/>
  <c r="I1420" i="2"/>
  <c r="H1398" i="2"/>
  <c r="M662" i="2"/>
  <c r="L1325" i="2"/>
  <c r="M37" i="8"/>
  <c r="K999" i="2"/>
  <c r="J1326" i="2"/>
  <c r="M1417" i="2"/>
  <c r="K659" i="2"/>
  <c r="I21" i="8"/>
  <c r="I1085" i="2"/>
  <c r="K1248" i="2"/>
  <c r="L27" i="8"/>
  <c r="J1437" i="2"/>
  <c r="K575" i="2"/>
  <c r="R1288" i="2"/>
  <c r="J10" i="8"/>
  <c r="I1477" i="2"/>
  <c r="M18" i="8"/>
  <c r="H972" i="2"/>
  <c r="I881" i="2"/>
  <c r="J20" i="8"/>
  <c r="J1088" i="2"/>
  <c r="M1422" i="2"/>
  <c r="M1323" i="2"/>
  <c r="I1305" i="2"/>
  <c r="H1229" i="2"/>
  <c r="K883" i="2"/>
  <c r="K679" i="2"/>
  <c r="K1268" i="2"/>
  <c r="L1439" i="2"/>
  <c r="L33" i="8"/>
  <c r="K819" i="2"/>
  <c r="J180" i="2"/>
  <c r="L940" i="2"/>
  <c r="I1234" i="2"/>
  <c r="L1376" i="2"/>
  <c r="M1328" i="2"/>
  <c r="M566" i="2"/>
  <c r="H616" i="2"/>
  <c r="L915" i="2"/>
  <c r="H1462" i="2"/>
  <c r="L731" i="2"/>
  <c r="L1007" i="2"/>
  <c r="K1220" i="2"/>
  <c r="I1066" i="2"/>
  <c r="K915" i="2"/>
  <c r="M8" i="8"/>
  <c r="J1412" i="2"/>
  <c r="R1437" i="2"/>
  <c r="P412" i="2"/>
  <c r="J775" i="2"/>
  <c r="H1351" i="2"/>
  <c r="H204" i="2"/>
  <c r="M1226" i="2"/>
  <c r="I953" i="2"/>
  <c r="K56" i="8"/>
  <c r="M492" i="2"/>
  <c r="R41" i="8"/>
  <c r="J1003" i="2"/>
  <c r="H1225" i="2"/>
  <c r="I1115" i="2"/>
  <c r="J1081" i="2"/>
  <c r="I500" i="2"/>
  <c r="H1187" i="2"/>
  <c r="L1441" i="2"/>
  <c r="M685" i="2"/>
  <c r="J12" i="8"/>
  <c r="H44" i="8"/>
  <c r="M1426" i="2"/>
  <c r="J1299" i="2"/>
  <c r="L1367" i="2"/>
  <c r="H761" i="2"/>
  <c r="K1291" i="2"/>
  <c r="I1158" i="2"/>
  <c r="M527" i="2"/>
  <c r="L1463" i="2"/>
  <c r="K491" i="2"/>
  <c r="K878" i="2"/>
  <c r="M1184" i="2"/>
  <c r="M908" i="2"/>
  <c r="K853" i="2"/>
  <c r="H1028" i="2"/>
  <c r="H1364" i="2"/>
  <c r="L1171" i="2"/>
  <c r="K36" i="8"/>
  <c r="H1447" i="2"/>
  <c r="J1427" i="2"/>
  <c r="J1481" i="2"/>
  <c r="J1078" i="2"/>
  <c r="I1319" i="2"/>
  <c r="L45" i="8"/>
  <c r="H1441" i="2"/>
  <c r="M866" i="2"/>
  <c r="J1482" i="2"/>
  <c r="J175" i="2"/>
  <c r="K1352" i="2"/>
  <c r="I822" i="2"/>
  <c r="I933" i="2"/>
  <c r="K647" i="2"/>
  <c r="R33" i="8"/>
  <c r="L23" i="8"/>
  <c r="M146" i="2"/>
  <c r="H1324" i="2"/>
  <c r="J40" i="8"/>
  <c r="R625" i="2"/>
  <c r="K597" i="2"/>
  <c r="P295" i="2"/>
  <c r="M1421" i="2"/>
  <c r="M611" i="2"/>
  <c r="J1362" i="2"/>
  <c r="J54" i="8"/>
  <c r="I884" i="2"/>
  <c r="I1390" i="2"/>
  <c r="L1411" i="2"/>
  <c r="H49" i="8"/>
  <c r="M1295" i="2"/>
  <c r="K926" i="2"/>
  <c r="M606" i="2"/>
  <c r="H1482" i="2"/>
  <c r="L26" i="8"/>
  <c r="L992" i="2"/>
  <c r="K337" i="2"/>
  <c r="H1233" i="2"/>
  <c r="K1279" i="2"/>
  <c r="H614" i="2"/>
  <c r="L1270" i="2"/>
  <c r="P31" i="8"/>
  <c r="J1118" i="2"/>
  <c r="J1417" i="2"/>
  <c r="K1246" i="2"/>
  <c r="J1456" i="2"/>
  <c r="Q13" i="8"/>
  <c r="K1235" i="2"/>
  <c r="M1007" i="2"/>
  <c r="M724" i="2"/>
  <c r="K921" i="2"/>
  <c r="J380" i="2"/>
  <c r="H48" i="8"/>
  <c r="J1505" i="2"/>
  <c r="I1046" i="2"/>
  <c r="I889" i="2"/>
  <c r="K1260" i="2"/>
  <c r="I699" i="2"/>
  <c r="J1031" i="2"/>
  <c r="M1498" i="2"/>
  <c r="M1438" i="2"/>
  <c r="I708" i="2"/>
  <c r="K1380" i="2"/>
  <c r="L40" i="8"/>
  <c r="K1280" i="2"/>
  <c r="I580" i="2"/>
  <c r="L1467" i="2"/>
  <c r="H1284" i="2"/>
  <c r="I1059" i="2"/>
  <c r="H1236" i="2"/>
  <c r="M1205" i="2"/>
  <c r="K699" i="2"/>
  <c r="L150" i="2"/>
  <c r="P1203" i="2"/>
  <c r="I548" i="2"/>
  <c r="K1083" i="2"/>
  <c r="I840" i="2"/>
  <c r="H1100" i="2"/>
  <c r="H1467" i="2"/>
  <c r="R46" i="8"/>
  <c r="M27" i="8"/>
  <c r="I505" i="2"/>
  <c r="I714" i="2"/>
  <c r="L964" i="2"/>
  <c r="H1064" i="2"/>
  <c r="M1301" i="2"/>
  <c r="L984" i="2"/>
  <c r="L1430" i="2"/>
  <c r="I917" i="2"/>
  <c r="H1452" i="2"/>
  <c r="I713" i="2"/>
  <c r="H1241" i="2"/>
  <c r="J252" i="2"/>
  <c r="L1385" i="2"/>
  <c r="L1301" i="2"/>
  <c r="L547" i="2"/>
  <c r="J1328" i="2"/>
  <c r="I1448" i="2"/>
  <c r="P12" i="8"/>
  <c r="J9" i="8"/>
  <c r="I1376" i="2"/>
  <c r="K256" i="2"/>
  <c r="M1407" i="2"/>
  <c r="L980" i="2"/>
  <c r="J1152" i="2"/>
  <c r="K1138" i="2"/>
  <c r="H970" i="2"/>
  <c r="H656" i="2"/>
  <c r="K1271" i="2"/>
  <c r="M1321" i="2"/>
  <c r="K893" i="2"/>
  <c r="L1352" i="2"/>
  <c r="I1488" i="2"/>
  <c r="K1392" i="2"/>
  <c r="M648" i="2"/>
  <c r="K966" i="2"/>
  <c r="K1448" i="2"/>
  <c r="M532" i="2"/>
  <c r="M1504" i="2"/>
  <c r="K1295" i="2"/>
  <c r="K1038" i="2"/>
  <c r="K18" i="8"/>
  <c r="L206" i="2"/>
  <c r="H1070" i="2"/>
  <c r="I1387" i="2"/>
  <c r="L651" i="2"/>
  <c r="R13" i="8"/>
  <c r="H1308" i="2"/>
  <c r="H156" i="2"/>
  <c r="M1046" i="2"/>
  <c r="K643" i="2"/>
  <c r="H186" i="2"/>
  <c r="H1258" i="2"/>
  <c r="H230" i="2"/>
  <c r="L1303" i="2"/>
  <c r="R435" i="2"/>
  <c r="J256" i="2"/>
  <c r="H1036" i="2"/>
  <c r="J99" i="2"/>
  <c r="P13" i="8"/>
  <c r="M1115" i="2"/>
  <c r="K1311" i="2"/>
  <c r="M1110" i="2"/>
  <c r="R571" i="2"/>
  <c r="K1249" i="2"/>
  <c r="H1368" i="2"/>
  <c r="M788" i="2"/>
  <c r="K166" i="2"/>
  <c r="J22" i="8"/>
  <c r="L1247" i="2"/>
  <c r="I1006" i="2"/>
  <c r="L17" i="2"/>
  <c r="J28" i="8"/>
  <c r="J1236" i="2"/>
  <c r="H969" i="2"/>
  <c r="I1445" i="2"/>
  <c r="I495" i="2"/>
  <c r="J631" i="2"/>
  <c r="L755" i="2"/>
  <c r="I452" i="2"/>
  <c r="I774" i="2"/>
  <c r="H1170" i="2"/>
  <c r="M574" i="2"/>
  <c r="L1461" i="2"/>
  <c r="L1438" i="2"/>
  <c r="M50" i="8"/>
  <c r="H1340" i="2"/>
  <c r="J1426" i="2"/>
  <c r="K1174" i="2"/>
  <c r="I25" i="8"/>
  <c r="M1493" i="2"/>
  <c r="K1326" i="2"/>
  <c r="P46" i="8"/>
  <c r="L14" i="8"/>
  <c r="M864" i="2"/>
  <c r="K862" i="2"/>
  <c r="J760" i="2"/>
  <c r="H1292" i="2"/>
  <c r="H1173" i="2"/>
  <c r="Q28" i="8"/>
  <c r="J1392" i="2"/>
  <c r="J1301" i="2"/>
  <c r="J1356" i="2"/>
  <c r="P24" i="8"/>
  <c r="I562" i="2"/>
  <c r="K1427" i="2"/>
  <c r="L20" i="8"/>
  <c r="I1491" i="2"/>
  <c r="K815" i="2"/>
  <c r="I399" i="2"/>
  <c r="K1120" i="2"/>
  <c r="P23" i="8"/>
  <c r="H240" i="2"/>
  <c r="K1270" i="2"/>
  <c r="I1349" i="2"/>
  <c r="H1266" i="2"/>
  <c r="I1070" i="2"/>
  <c r="M1044" i="2"/>
  <c r="H961" i="2"/>
  <c r="I133" i="2"/>
  <c r="L1360" i="2"/>
  <c r="K1044" i="2"/>
  <c r="K1240" i="2"/>
  <c r="M41" i="8"/>
  <c r="L600" i="2"/>
  <c r="L492" i="2"/>
  <c r="J1346" i="2"/>
  <c r="Q1493" i="2"/>
  <c r="Q50" i="8"/>
  <c r="I969" i="2"/>
  <c r="K978" i="2"/>
  <c r="I1482" i="2"/>
  <c r="L795" i="2"/>
  <c r="I1385" i="2"/>
  <c r="M1462" i="2"/>
  <c r="R47" i="8"/>
  <c r="L1094" i="2"/>
  <c r="K812" i="2"/>
  <c r="K1333" i="2"/>
  <c r="M1440" i="2"/>
  <c r="I38" i="8"/>
  <c r="J955" i="2"/>
  <c r="K1058" i="2"/>
  <c r="M816" i="2"/>
  <c r="L1142" i="2"/>
  <c r="I308" i="2"/>
  <c r="M1500" i="2"/>
  <c r="M1169" i="2"/>
  <c r="I1129" i="2"/>
  <c r="J1059" i="2"/>
  <c r="I818" i="2"/>
  <c r="I989" i="2"/>
  <c r="J1017" i="2"/>
  <c r="K1412" i="2"/>
  <c r="I959" i="2"/>
  <c r="Q1273" i="2"/>
  <c r="J1375" i="2"/>
  <c r="J1374" i="2"/>
  <c r="I1003" i="2"/>
  <c r="I1303" i="2"/>
  <c r="M1503" i="2"/>
  <c r="R1267" i="2"/>
  <c r="L1377" i="2"/>
  <c r="K1011" i="2"/>
  <c r="J496" i="2"/>
  <c r="H1433" i="2"/>
  <c r="I1219" i="2"/>
  <c r="H1102" i="2"/>
  <c r="L48" i="8"/>
  <c r="K1055" i="2"/>
  <c r="K689" i="2"/>
  <c r="P111" i="2"/>
  <c r="H1199" i="2"/>
  <c r="I1255" i="2"/>
  <c r="P656" i="2"/>
  <c r="M505" i="2"/>
  <c r="R56" i="8"/>
  <c r="J1060" i="2"/>
  <c r="H819" i="2"/>
  <c r="K488" i="2"/>
  <c r="K45" i="8"/>
  <c r="R693" i="2"/>
  <c r="I1041" i="2"/>
  <c r="L469" i="2"/>
  <c r="M55" i="8"/>
  <c r="I801" i="2"/>
  <c r="K609" i="2"/>
  <c r="Q1171" i="2"/>
  <c r="K1234" i="2"/>
  <c r="K576" i="2"/>
  <c r="J1365" i="2"/>
  <c r="L50" i="8"/>
  <c r="Q9" i="8"/>
  <c r="L1383" i="2"/>
  <c r="J926" i="2"/>
  <c r="J597" i="2"/>
  <c r="H1305" i="2"/>
  <c r="J1095" i="2"/>
  <c r="R451" i="2"/>
  <c r="I980" i="2"/>
  <c r="M1367" i="2"/>
  <c r="P1169" i="2"/>
  <c r="L1479" i="2"/>
  <c r="M21" i="8"/>
  <c r="I1274" i="2"/>
  <c r="H579" i="2"/>
  <c r="H1409" i="2"/>
  <c r="Q22" i="8"/>
  <c r="I1332" i="2"/>
  <c r="H1477" i="2"/>
  <c r="M766" i="2"/>
  <c r="J872" i="2"/>
  <c r="Q42" i="8"/>
  <c r="I748" i="2"/>
  <c r="M290" i="2"/>
  <c r="J1485" i="2"/>
  <c r="I1500" i="2"/>
  <c r="M774" i="2"/>
  <c r="J1339" i="2"/>
  <c r="Q41" i="8"/>
  <c r="K1082" i="2"/>
  <c r="M42" i="8"/>
  <c r="I1267" i="2"/>
  <c r="J1331" i="2"/>
  <c r="M845" i="2"/>
  <c r="L542" i="2"/>
  <c r="H957" i="2"/>
  <c r="I534" i="2"/>
  <c r="L1493" i="2"/>
  <c r="J37" i="2"/>
  <c r="K90" i="2"/>
  <c r="K1349" i="2"/>
  <c r="I1439" i="2"/>
  <c r="K37" i="8"/>
  <c r="I1354" i="2"/>
  <c r="M968" i="2"/>
  <c r="H1333" i="2"/>
  <c r="I1330" i="2"/>
  <c r="K549" i="2"/>
  <c r="K1418" i="2"/>
  <c r="J1247" i="2"/>
  <c r="I951" i="2"/>
  <c r="Q18" i="8"/>
  <c r="J768" i="2"/>
  <c r="J1445" i="2"/>
  <c r="P837" i="2"/>
  <c r="R544" i="2"/>
  <c r="I1375" i="2"/>
  <c r="K1419" i="2"/>
  <c r="I1315" i="2"/>
  <c r="R14" i="8"/>
  <c r="M1372" i="2"/>
  <c r="M1143" i="2"/>
  <c r="Q109" i="2"/>
  <c r="Q1435" i="2"/>
  <c r="J13" i="8"/>
  <c r="K242" i="2"/>
  <c r="Q31" i="8"/>
  <c r="I263" i="2"/>
  <c r="H178" i="2"/>
  <c r="M1308" i="2"/>
  <c r="K22" i="2"/>
  <c r="I1075" i="2"/>
  <c r="K909" i="2"/>
  <c r="R897" i="2"/>
  <c r="M1494" i="2"/>
  <c r="J1082" i="2"/>
  <c r="H1471" i="2"/>
  <c r="I979" i="2"/>
  <c r="M936" i="2"/>
  <c r="J1053" i="2"/>
  <c r="H1136" i="2"/>
  <c r="H1309" i="2"/>
  <c r="J1472" i="2"/>
  <c r="H1197" i="2"/>
  <c r="L1260" i="2"/>
  <c r="I16" i="2"/>
  <c r="H848" i="2"/>
  <c r="K1154" i="2"/>
  <c r="M391" i="2"/>
  <c r="M1149" i="2"/>
  <c r="J1249" i="2"/>
  <c r="H1117" i="2"/>
  <c r="R37" i="8"/>
  <c r="L335" i="2"/>
  <c r="I10" i="8"/>
  <c r="M1127" i="2"/>
  <c r="L1091" i="2"/>
  <c r="M1123" i="2"/>
  <c r="I553" i="2"/>
  <c r="J1108" i="2"/>
  <c r="L12" i="8"/>
  <c r="K444" i="2"/>
  <c r="M1049" i="2"/>
  <c r="H1288" i="2"/>
  <c r="I1383" i="2"/>
  <c r="K1423" i="2"/>
  <c r="I1359" i="2"/>
  <c r="L1248" i="2"/>
  <c r="L1228" i="2"/>
  <c r="K1115" i="2"/>
  <c r="L91" i="2"/>
  <c r="K599" i="2"/>
  <c r="M1491" i="2"/>
  <c r="K871" i="2"/>
  <c r="J210" i="2"/>
  <c r="H1155" i="2"/>
  <c r="L603" i="2"/>
  <c r="L935" i="2"/>
  <c r="I1406" i="2"/>
  <c r="K1221" i="2"/>
  <c r="J967" i="2"/>
  <c r="J1410" i="2"/>
  <c r="H410" i="2"/>
  <c r="L1459" i="2"/>
  <c r="I35" i="2"/>
  <c r="L1194" i="2"/>
  <c r="J170" i="2"/>
  <c r="Q24" i="8"/>
  <c r="L269" i="2"/>
  <c r="H1202" i="2"/>
  <c r="H1000" i="2"/>
  <c r="K203" i="2"/>
  <c r="M1357" i="2"/>
  <c r="K694" i="2"/>
  <c r="K1292" i="2"/>
  <c r="Q51" i="8"/>
  <c r="H1072" i="2"/>
  <c r="H1415" i="2"/>
  <c r="K109" i="2"/>
  <c r="H1430" i="2"/>
  <c r="J1447" i="2"/>
  <c r="M1093" i="2"/>
  <c r="M1286" i="2"/>
  <c r="I1177" i="2"/>
  <c r="H193" i="2"/>
  <c r="J1468" i="2"/>
  <c r="H1465" i="2"/>
  <c r="I1202" i="2"/>
  <c r="K1451" i="2"/>
  <c r="H1453" i="2"/>
  <c r="J911" i="2"/>
  <c r="L1353" i="2"/>
  <c r="H665" i="2"/>
  <c r="H1385" i="2"/>
  <c r="H252" i="2"/>
  <c r="L116" i="2"/>
  <c r="L983" i="2"/>
  <c r="Q910" i="2"/>
  <c r="K1013" i="2"/>
  <c r="I25" i="2"/>
  <c r="K1123" i="2"/>
  <c r="J1036" i="2"/>
  <c r="H1383" i="2"/>
  <c r="M818" i="2"/>
  <c r="J866" i="2"/>
  <c r="J1051" i="2"/>
  <c r="K569" i="2"/>
  <c r="I956" i="2"/>
  <c r="L430" i="2"/>
  <c r="P33" i="8"/>
  <c r="K867" i="2"/>
  <c r="I898" i="2"/>
  <c r="H1506" i="2"/>
  <c r="L581" i="2"/>
  <c r="R38" i="8"/>
  <c r="H920" i="2"/>
  <c r="K887" i="2"/>
  <c r="I77" i="2"/>
  <c r="L1334" i="2"/>
  <c r="H1239" i="2"/>
  <c r="R777" i="2"/>
  <c r="R14" i="2"/>
  <c r="L1464" i="2"/>
  <c r="Q1450" i="2"/>
  <c r="M1333" i="2"/>
  <c r="I1495" i="2"/>
  <c r="K555" i="2"/>
  <c r="K41" i="8"/>
  <c r="R609" i="2"/>
  <c r="J470" i="2"/>
  <c r="H755" i="2"/>
  <c r="K1497" i="2"/>
  <c r="L1428" i="2"/>
  <c r="H1417" i="2"/>
  <c r="K507" i="2"/>
  <c r="K598" i="2"/>
  <c r="L1330" i="2"/>
  <c r="I605" i="2"/>
  <c r="K185" i="2"/>
  <c r="Q1297" i="2"/>
  <c r="K1405" i="2"/>
  <c r="J26" i="8"/>
  <c r="K1188" i="2"/>
  <c r="I797" i="2"/>
  <c r="J1005" i="2"/>
  <c r="L696" i="2"/>
  <c r="I687" i="2"/>
  <c r="M624" i="2"/>
  <c r="I1371" i="2"/>
  <c r="M1271" i="2"/>
  <c r="H16" i="8"/>
  <c r="L1233" i="2"/>
  <c r="K771" i="2"/>
  <c r="H1071" i="2"/>
  <c r="H1062" i="2"/>
  <c r="J493" i="2"/>
  <c r="I366" i="2"/>
  <c r="L587" i="2"/>
  <c r="J37" i="8"/>
  <c r="J1384" i="2"/>
  <c r="M404" i="2"/>
  <c r="H441" i="2"/>
  <c r="I1187" i="2"/>
  <c r="R1353" i="2"/>
  <c r="L226" i="2"/>
  <c r="H242" i="2"/>
  <c r="P1188" i="2"/>
  <c r="M1262" i="2"/>
  <c r="L1264" i="2"/>
  <c r="Q634" i="2"/>
  <c r="H630" i="2"/>
  <c r="P522" i="2"/>
  <c r="M149" i="2"/>
  <c r="J318" i="2"/>
  <c r="L777" i="2"/>
  <c r="I1327" i="2"/>
  <c r="K243" i="2"/>
  <c r="I41" i="8"/>
  <c r="J281" i="2"/>
  <c r="L1413" i="2"/>
  <c r="I1028" i="2"/>
  <c r="L1039" i="2"/>
  <c r="M664" i="2"/>
  <c r="L323" i="2"/>
  <c r="P1257" i="2"/>
  <c r="J1496" i="2"/>
  <c r="I536" i="2"/>
  <c r="J1144" i="2"/>
  <c r="L1198" i="2"/>
  <c r="L1342" i="2"/>
  <c r="J1461" i="2"/>
  <c r="I929" i="2"/>
  <c r="K89" i="2"/>
  <c r="I42" i="2"/>
  <c r="K455" i="2"/>
  <c r="R1142" i="2"/>
  <c r="H975" i="2"/>
  <c r="J620" i="2"/>
  <c r="Q1065" i="2"/>
  <c r="M1444" i="2"/>
  <c r="H1060" i="2"/>
  <c r="J551" i="2"/>
  <c r="J1318" i="2"/>
  <c r="L87" i="2"/>
  <c r="H130" i="2"/>
  <c r="M679" i="2"/>
  <c r="K810" i="2"/>
  <c r="K803" i="2"/>
  <c r="L1419" i="2"/>
  <c r="I159" i="2"/>
  <c r="H966" i="2"/>
  <c r="M635" i="2"/>
  <c r="L1174" i="2"/>
  <c r="M1432" i="2"/>
  <c r="K1437" i="2"/>
  <c r="L1412" i="2"/>
  <c r="H991" i="2"/>
  <c r="L1159" i="2"/>
  <c r="L1256" i="2"/>
  <c r="I939" i="2"/>
  <c r="L561" i="2"/>
  <c r="M1353" i="2"/>
  <c r="H1242" i="2"/>
  <c r="H45" i="8"/>
  <c r="J60" i="2"/>
  <c r="M1318" i="2"/>
  <c r="M1489" i="2"/>
  <c r="I1196" i="2"/>
  <c r="K1486" i="2"/>
  <c r="I1091" i="2"/>
  <c r="M1142" i="2"/>
  <c r="K959" i="2"/>
  <c r="L1388" i="2"/>
  <c r="H1413" i="2"/>
  <c r="H1248" i="2"/>
  <c r="L1404" i="2"/>
  <c r="R1490" i="2"/>
  <c r="K1320" i="2"/>
  <c r="R42" i="8"/>
  <c r="K298" i="2"/>
  <c r="H1109" i="2"/>
  <c r="M217" i="2"/>
  <c r="I659" i="2"/>
  <c r="I1266" i="2"/>
  <c r="M13" i="8"/>
  <c r="I1313" i="2"/>
  <c r="J26" i="2"/>
  <c r="H701" i="2"/>
  <c r="J857" i="2"/>
  <c r="M1327" i="2"/>
  <c r="P708" i="2"/>
  <c r="H993" i="2"/>
  <c r="M1402" i="2"/>
  <c r="M1059" i="2"/>
  <c r="I401" i="2"/>
  <c r="J1388" i="2"/>
  <c r="K861" i="2"/>
  <c r="Q727" i="2"/>
  <c r="L1113" i="2"/>
  <c r="J1440" i="2"/>
  <c r="Q98" i="2"/>
  <c r="I1360" i="2"/>
  <c r="J1158" i="2"/>
  <c r="M562" i="2"/>
  <c r="I1086" i="2"/>
  <c r="H1439" i="2"/>
  <c r="I765" i="2"/>
  <c r="Q285" i="2"/>
  <c r="K535" i="2"/>
  <c r="J1424" i="2"/>
  <c r="M1390" i="2"/>
  <c r="R796" i="2"/>
  <c r="R961" i="2"/>
  <c r="R1453" i="2"/>
  <c r="Q1298" i="2"/>
  <c r="L861" i="2"/>
  <c r="J1487" i="2"/>
  <c r="L155" i="2"/>
  <c r="P1072" i="2"/>
  <c r="I1150" i="2"/>
  <c r="I964" i="2"/>
  <c r="H1472" i="2"/>
  <c r="H1366" i="2"/>
  <c r="K319" i="2"/>
  <c r="L1389" i="2"/>
  <c r="H311" i="2"/>
  <c r="H1469" i="2"/>
  <c r="J1161" i="2"/>
  <c r="L8" i="8"/>
  <c r="K162" i="2"/>
  <c r="K693" i="2"/>
  <c r="H984" i="2"/>
  <c r="I31" i="2"/>
  <c r="Q1218" i="2"/>
  <c r="I719" i="2"/>
  <c r="I1314" i="2"/>
  <c r="J1243" i="2"/>
  <c r="Q964" i="2"/>
  <c r="I439" i="2"/>
  <c r="R899" i="2"/>
  <c r="I251" i="2"/>
  <c r="M694" i="2"/>
  <c r="I1069" i="2"/>
  <c r="K500" i="2"/>
  <c r="K567" i="2"/>
  <c r="H615" i="2"/>
  <c r="H533" i="2"/>
  <c r="K269" i="2"/>
  <c r="M1217" i="2"/>
  <c r="I995" i="2"/>
  <c r="L104" i="2"/>
  <c r="I728" i="2"/>
  <c r="H1367" i="2"/>
  <c r="K1265" i="2"/>
  <c r="H424" i="2"/>
  <c r="J685" i="2"/>
  <c r="J918" i="2"/>
  <c r="H1404" i="2"/>
  <c r="P1080" i="2"/>
  <c r="I1353" i="2"/>
  <c r="H587" i="2"/>
  <c r="Q919" i="2"/>
  <c r="L1193" i="2"/>
  <c r="K309" i="2"/>
  <c r="K1232" i="2"/>
  <c r="M597" i="2"/>
  <c r="J16" i="8"/>
  <c r="P962" i="2"/>
  <c r="J585" i="2"/>
  <c r="J257" i="2"/>
  <c r="P116" i="2"/>
  <c r="K103" i="2"/>
  <c r="K995" i="2"/>
  <c r="H797" i="2"/>
  <c r="H1160" i="2"/>
  <c r="M26" i="8"/>
  <c r="K1182" i="2"/>
  <c r="I1438" i="2"/>
  <c r="L1237" i="2"/>
  <c r="I1462" i="2"/>
  <c r="H555" i="2"/>
  <c r="I1411" i="2"/>
  <c r="J552" i="2"/>
  <c r="K509" i="2"/>
  <c r="M1420" i="2"/>
  <c r="H685" i="2"/>
  <c r="P37" i="8"/>
  <c r="H981" i="2"/>
  <c r="L1267" i="2"/>
  <c r="L1417" i="2"/>
  <c r="H795" i="2"/>
  <c r="M270" i="2"/>
  <c r="R350" i="2"/>
  <c r="I682" i="2"/>
  <c r="K962" i="2"/>
  <c r="J1226" i="2"/>
  <c r="P27" i="8"/>
  <c r="I1245" i="2"/>
  <c r="H1323" i="2"/>
  <c r="R178" i="2"/>
  <c r="K505" i="2"/>
  <c r="J1055" i="2"/>
  <c r="K40" i="2"/>
  <c r="L612" i="2"/>
  <c r="K933" i="2"/>
  <c r="K1250" i="2"/>
  <c r="L353" i="2"/>
  <c r="J702" i="2"/>
  <c r="J1148" i="2"/>
  <c r="H753" i="2"/>
  <c r="Q867" i="2"/>
  <c r="J1501" i="2"/>
  <c r="H906" i="2"/>
  <c r="Q1502" i="2"/>
  <c r="H698" i="2"/>
  <c r="L399" i="2"/>
  <c r="R239" i="2"/>
  <c r="M1373" i="2"/>
  <c r="H1387" i="2"/>
  <c r="L1073" i="2"/>
  <c r="K43" i="8"/>
  <c r="I806" i="2"/>
  <c r="H46" i="8"/>
  <c r="J182" i="2"/>
  <c r="R341" i="2"/>
  <c r="H568" i="2"/>
  <c r="L1098" i="2"/>
  <c r="J838" i="2"/>
  <c r="R1347" i="2"/>
  <c r="Q949" i="2"/>
  <c r="L804" i="2"/>
  <c r="L1152" i="2"/>
  <c r="M1347" i="2"/>
  <c r="P915" i="2"/>
  <c r="M36" i="8"/>
  <c r="H1335" i="2"/>
  <c r="I1186" i="2"/>
  <c r="Q1039" i="2"/>
  <c r="K1487" i="2"/>
  <c r="I1337" i="2"/>
  <c r="P271" i="2"/>
  <c r="M956" i="2"/>
  <c r="I127" i="2"/>
  <c r="K1140" i="2"/>
  <c r="I1227" i="2"/>
  <c r="R10" i="8"/>
  <c r="J952" i="2"/>
  <c r="M7" i="8"/>
  <c r="R1192" i="2"/>
  <c r="K239" i="2"/>
  <c r="M782" i="2"/>
  <c r="J1433" i="2"/>
  <c r="P807" i="2"/>
  <c r="K929" i="2"/>
  <c r="M1396" i="2"/>
  <c r="I1504" i="2"/>
  <c r="K894" i="2"/>
  <c r="L1359" i="2"/>
  <c r="J1195" i="2"/>
  <c r="J242" i="2"/>
  <c r="P1079" i="2"/>
  <c r="K1460" i="2"/>
  <c r="L258" i="2"/>
  <c r="L974" i="2"/>
  <c r="K713" i="2"/>
  <c r="R1236" i="2"/>
  <c r="I1120" i="2"/>
  <c r="L828" i="2"/>
  <c r="H1114" i="2"/>
  <c r="J1408" i="2"/>
  <c r="K501" i="2"/>
  <c r="I1374" i="2"/>
  <c r="K1089" i="2"/>
  <c r="H1370" i="2"/>
  <c r="H904" i="2"/>
  <c r="I1391" i="2"/>
  <c r="H1454" i="2"/>
  <c r="I1479" i="2"/>
  <c r="M1038" i="2"/>
  <c r="P1167" i="2"/>
  <c r="R111" i="2"/>
  <c r="I1468" i="2"/>
  <c r="R1310" i="2"/>
  <c r="K246" i="2"/>
  <c r="I1351" i="2"/>
  <c r="L285" i="2"/>
  <c r="M247" i="2"/>
  <c r="K155" i="2"/>
  <c r="J1022" i="2"/>
  <c r="H915" i="2"/>
  <c r="L1453" i="2"/>
  <c r="K1111" i="2"/>
  <c r="J1164" i="2"/>
  <c r="H1363" i="2"/>
  <c r="K1489" i="2"/>
  <c r="J1097" i="2"/>
  <c r="J1138" i="2"/>
  <c r="M491" i="2"/>
  <c r="I1380" i="2"/>
  <c r="L396" i="2"/>
  <c r="M1497" i="2"/>
  <c r="H1338" i="2"/>
  <c r="L1402" i="2"/>
  <c r="M460" i="2"/>
  <c r="J1446" i="2"/>
  <c r="P941" i="2"/>
  <c r="H851" i="2"/>
  <c r="L560" i="2"/>
  <c r="K1404" i="2"/>
  <c r="J164" i="2"/>
  <c r="I849" i="2"/>
  <c r="J1021" i="2"/>
  <c r="I168" i="2"/>
  <c r="P944" i="2"/>
  <c r="M672" i="2"/>
  <c r="P336" i="2"/>
  <c r="L1028" i="2"/>
  <c r="J1286" i="2"/>
  <c r="K882" i="2"/>
  <c r="L1189" i="2"/>
  <c r="I544" i="2"/>
  <c r="L1266" i="2"/>
  <c r="J1285" i="2"/>
  <c r="J398" i="2"/>
  <c r="I745" i="2"/>
  <c r="Q96" i="2"/>
  <c r="J1235" i="2"/>
  <c r="L1345" i="2"/>
  <c r="H515" i="2"/>
  <c r="L1275" i="2"/>
  <c r="P47" i="8"/>
  <c r="M1270" i="2"/>
  <c r="K1283" i="2"/>
  <c r="I1369" i="2"/>
  <c r="L523" i="2"/>
  <c r="M222" i="2"/>
  <c r="R1250" i="2"/>
  <c r="M1424" i="2"/>
  <c r="M294" i="2"/>
  <c r="K1191" i="2"/>
  <c r="M1147" i="2"/>
  <c r="Q270" i="2"/>
  <c r="J643" i="2"/>
  <c r="J1475" i="2"/>
  <c r="M1210" i="2"/>
  <c r="J1043" i="2"/>
  <c r="J985" i="2"/>
  <c r="H165" i="2"/>
  <c r="R760" i="2"/>
  <c r="R455" i="2"/>
  <c r="K863" i="2"/>
  <c r="R387" i="2"/>
  <c r="J575" i="2"/>
  <c r="Q1487" i="2"/>
  <c r="I236" i="2"/>
  <c r="J397" i="2"/>
  <c r="J1106" i="2"/>
  <c r="L1499" i="2"/>
  <c r="I1287" i="2"/>
  <c r="Q687" i="2"/>
  <c r="L1089" i="2"/>
  <c r="K748" i="2"/>
  <c r="H31" i="8"/>
  <c r="K732" i="2"/>
  <c r="K654" i="2"/>
  <c r="Q1126" i="2"/>
  <c r="L1022" i="2"/>
  <c r="M511" i="2"/>
  <c r="J1029" i="2"/>
  <c r="K1409" i="2"/>
  <c r="H1475" i="2"/>
  <c r="L1482" i="2"/>
  <c r="J1419" i="2"/>
  <c r="L1231" i="2"/>
  <c r="Q1233" i="2"/>
  <c r="K93" i="2"/>
  <c r="J160" i="2"/>
  <c r="L223" i="2"/>
  <c r="I746" i="2"/>
  <c r="H353" i="2"/>
  <c r="J15" i="8"/>
  <c r="K1476" i="2"/>
  <c r="K1378" i="2"/>
  <c r="J88" i="2"/>
  <c r="I214" i="2"/>
  <c r="Q734" i="2"/>
  <c r="J1261" i="2"/>
  <c r="K823" i="2"/>
  <c r="K14" i="8"/>
  <c r="J416" i="2"/>
  <c r="P1419" i="2"/>
  <c r="Q217" i="2"/>
  <c r="L1291" i="2"/>
  <c r="R1481" i="2"/>
  <c r="P52" i="2"/>
  <c r="M872" i="2"/>
  <c r="K761" i="2"/>
  <c r="H446" i="2"/>
  <c r="P1217" i="2"/>
  <c r="Q1098" i="2"/>
  <c r="H750" i="2"/>
  <c r="K42" i="8"/>
  <c r="L1473" i="2"/>
  <c r="H220" i="2"/>
  <c r="H1247" i="2"/>
  <c r="I604" i="2"/>
  <c r="I565" i="2"/>
  <c r="J649" i="2"/>
  <c r="I668" i="2"/>
  <c r="M1039" i="2"/>
  <c r="P1086" i="2"/>
  <c r="R1443" i="2"/>
  <c r="Q191" i="2"/>
  <c r="I1231" i="2"/>
  <c r="Q351" i="2"/>
  <c r="P1293" i="2"/>
  <c r="I878" i="2"/>
  <c r="I1483" i="2"/>
  <c r="H918" i="2"/>
  <c r="K774" i="2"/>
  <c r="L470" i="2"/>
  <c r="M1098" i="2"/>
  <c r="Q1045" i="2"/>
  <c r="I582" i="2"/>
  <c r="M1176" i="2"/>
  <c r="K1201" i="2"/>
  <c r="J709" i="2"/>
  <c r="M737" i="2"/>
  <c r="I1317" i="2"/>
  <c r="M1235" i="2"/>
  <c r="L1222" i="2"/>
  <c r="L1259" i="2"/>
  <c r="L993" i="2"/>
  <c r="I52" i="8"/>
  <c r="R1181" i="2"/>
  <c r="L952" i="2"/>
  <c r="L297" i="2"/>
  <c r="M707" i="2"/>
  <c r="L982" i="2"/>
  <c r="K51" i="8"/>
  <c r="H1128" i="2"/>
  <c r="K787" i="2"/>
  <c r="L1371" i="2"/>
  <c r="H724" i="2"/>
  <c r="M1145" i="2"/>
  <c r="R832" i="2"/>
  <c r="Q1419" i="2"/>
  <c r="I490" i="2"/>
  <c r="L937" i="2"/>
  <c r="J1193" i="2"/>
  <c r="M29" i="8"/>
  <c r="I40" i="8"/>
  <c r="K987" i="2"/>
  <c r="L950" i="2"/>
  <c r="M1385" i="2"/>
  <c r="K1241" i="2"/>
  <c r="L969" i="2"/>
  <c r="I115" i="2"/>
  <c r="I147" i="2"/>
  <c r="J1200" i="2"/>
  <c r="I1072" i="2"/>
  <c r="I1167" i="2"/>
  <c r="M1425" i="2"/>
  <c r="Q1499" i="2"/>
  <c r="P1370" i="2"/>
  <c r="J957" i="2"/>
  <c r="I1093" i="2"/>
  <c r="H1470" i="2"/>
  <c r="K708" i="2"/>
  <c r="H629" i="2"/>
  <c r="K411" i="2"/>
  <c r="L1010" i="2"/>
  <c r="M524" i="2"/>
  <c r="K1050" i="2"/>
  <c r="M596" i="2"/>
  <c r="M11" i="2"/>
  <c r="M40" i="8"/>
  <c r="H1141" i="2"/>
  <c r="K1345" i="2"/>
  <c r="K12" i="8"/>
  <c r="L752" i="2"/>
  <c r="H1500" i="2"/>
  <c r="I1486" i="2"/>
  <c r="Q1498" i="2"/>
  <c r="H666" i="2"/>
  <c r="K825" i="2"/>
  <c r="J793" i="2"/>
  <c r="R667" i="2"/>
  <c r="H847" i="2"/>
  <c r="R48" i="8"/>
  <c r="R453" i="2"/>
  <c r="K47" i="8"/>
  <c r="M700" i="2"/>
  <c r="K756" i="2"/>
  <c r="Q999" i="2"/>
  <c r="M1337" i="2"/>
  <c r="Q1149" i="2"/>
  <c r="L46" i="8"/>
  <c r="J152" i="2"/>
  <c r="I1440" i="2"/>
  <c r="H1267" i="2"/>
  <c r="L99" i="2"/>
  <c r="K1317" i="2"/>
  <c r="P740" i="2"/>
  <c r="P1059" i="2"/>
  <c r="L1308" i="2"/>
  <c r="L578" i="2"/>
  <c r="J1222" i="2"/>
  <c r="J1455" i="2"/>
  <c r="J1215" i="2"/>
  <c r="Q1250" i="2"/>
  <c r="I510" i="2"/>
  <c r="M734" i="2"/>
  <c r="L417" i="2"/>
  <c r="L579" i="2"/>
  <c r="M156" i="2"/>
  <c r="R915" i="2"/>
  <c r="Q758" i="2"/>
  <c r="R103" i="2"/>
  <c r="M798" i="2"/>
  <c r="H1165" i="2"/>
  <c r="P1298" i="2"/>
  <c r="J560" i="2"/>
  <c r="H1421" i="2"/>
  <c r="I483" i="2"/>
  <c r="I891" i="2"/>
  <c r="K664" i="2"/>
  <c r="K494" i="2"/>
  <c r="L1173" i="2"/>
  <c r="H1174" i="2"/>
  <c r="P921" i="2"/>
  <c r="H1424" i="2"/>
  <c r="I1009" i="2"/>
  <c r="L1312" i="2"/>
  <c r="K1312" i="2"/>
  <c r="H1371" i="2"/>
  <c r="I624" i="2"/>
  <c r="H1403" i="2"/>
  <c r="H1446" i="2"/>
  <c r="H767" i="2"/>
  <c r="M1043" i="2"/>
  <c r="H978" i="2"/>
  <c r="J1407" i="2"/>
  <c r="J50" i="8"/>
  <c r="H1046" i="2"/>
  <c r="M889" i="2"/>
  <c r="M1207" i="2"/>
  <c r="M32" i="8"/>
  <c r="M501" i="2"/>
  <c r="K61" i="2"/>
  <c r="K917" i="2"/>
  <c r="J1444" i="2"/>
  <c r="K1029" i="2"/>
  <c r="K1464" i="2"/>
  <c r="K857" i="2"/>
  <c r="K1401" i="2"/>
  <c r="L262" i="2"/>
  <c r="J1079" i="2"/>
  <c r="M1448" i="2"/>
  <c r="M895" i="2"/>
  <c r="L1491" i="2"/>
  <c r="M926" i="2"/>
  <c r="H1410" i="2"/>
  <c r="K1180" i="2"/>
  <c r="I129" i="2"/>
  <c r="J14" i="8"/>
  <c r="I694" i="2"/>
  <c r="K22" i="8"/>
  <c r="M1341" i="2"/>
  <c r="M754" i="2"/>
  <c r="K9" i="2"/>
  <c r="J343" i="2"/>
  <c r="I845" i="2"/>
  <c r="I802" i="2"/>
  <c r="L894" i="2"/>
  <c r="K1308" i="2"/>
  <c r="L595" i="2"/>
  <c r="I780" i="2"/>
  <c r="M1443" i="2"/>
  <c r="K1202" i="2"/>
  <c r="L1026" i="2"/>
  <c r="J1057" i="2"/>
  <c r="K1222" i="2"/>
  <c r="J1479" i="2"/>
  <c r="M1442" i="2"/>
  <c r="L1041" i="2"/>
  <c r="I1238" i="2"/>
  <c r="I1465" i="2"/>
  <c r="J466" i="2"/>
  <c r="L1494" i="2"/>
  <c r="I1213" i="2"/>
  <c r="I1027" i="2"/>
  <c r="K583" i="2"/>
  <c r="J915" i="2"/>
  <c r="H1193" i="2"/>
  <c r="I16" i="8"/>
  <c r="I1433" i="2"/>
  <c r="L394" i="2"/>
  <c r="J1265" i="2"/>
  <c r="H627" i="2"/>
  <c r="I657" i="2"/>
  <c r="Q1265" i="2"/>
  <c r="J30" i="2"/>
  <c r="K1086" i="2"/>
  <c r="M1094" i="2"/>
  <c r="L1175" i="2"/>
  <c r="L1344" i="2"/>
  <c r="L213" i="2"/>
  <c r="K1440" i="2"/>
  <c r="Q88" i="2"/>
  <c r="I716" i="2"/>
  <c r="I970" i="2"/>
  <c r="K811" i="2"/>
  <c r="J593" i="2"/>
  <c r="L753" i="2"/>
  <c r="J679" i="2"/>
  <c r="I30" i="2"/>
  <c r="J1240" i="2"/>
  <c r="K357" i="2"/>
  <c r="L713" i="2"/>
  <c r="K910" i="2"/>
  <c r="I1377" i="2"/>
  <c r="M558" i="2"/>
  <c r="M268" i="2"/>
  <c r="I420" i="2"/>
  <c r="J707" i="2"/>
  <c r="J1179" i="2"/>
  <c r="M518" i="2"/>
  <c r="K307" i="2"/>
  <c r="L1024" i="2"/>
  <c r="I1324" i="2"/>
  <c r="M155" i="2"/>
  <c r="H1317" i="2"/>
  <c r="K1319" i="2"/>
  <c r="H696" i="2"/>
  <c r="L1061" i="2"/>
  <c r="I1228" i="2"/>
  <c r="H831" i="2"/>
  <c r="L533" i="2"/>
  <c r="J339" i="2"/>
  <c r="K1256" i="2"/>
  <c r="L1272" i="2"/>
  <c r="J55" i="8"/>
  <c r="J148" i="2"/>
  <c r="M620" i="2"/>
  <c r="L580" i="2"/>
  <c r="L131" i="2"/>
  <c r="M16" i="8"/>
  <c r="K29" i="2"/>
  <c r="M569" i="2"/>
  <c r="P464" i="2"/>
  <c r="Q159" i="2"/>
  <c r="M553" i="2"/>
  <c r="L662" i="2"/>
  <c r="M1289" i="2"/>
  <c r="L916" i="2"/>
  <c r="I862" i="2"/>
  <c r="M795" i="2"/>
  <c r="K807" i="2"/>
  <c r="J772" i="2"/>
  <c r="K968" i="2"/>
  <c r="K843" i="2"/>
  <c r="R249" i="2"/>
  <c r="R35" i="8"/>
  <c r="J961" i="2"/>
  <c r="L179" i="2"/>
  <c r="H359" i="2"/>
  <c r="I665" i="2"/>
  <c r="H676" i="2"/>
  <c r="P1168" i="2"/>
  <c r="L1365" i="2"/>
  <c r="K473" i="2"/>
  <c r="L1234" i="2"/>
  <c r="H276" i="2"/>
  <c r="M949" i="2"/>
  <c r="P952" i="2"/>
  <c r="L722" i="2"/>
  <c r="I1010" i="2"/>
  <c r="J899" i="2"/>
  <c r="L27" i="2"/>
  <c r="J1397" i="2"/>
  <c r="M1008" i="2"/>
  <c r="J1478" i="2"/>
  <c r="M496" i="2"/>
  <c r="L1160" i="2"/>
  <c r="H473" i="2"/>
  <c r="H1086" i="2"/>
  <c r="H1450" i="2"/>
  <c r="K1386" i="2"/>
  <c r="M892" i="2"/>
  <c r="H458" i="2"/>
  <c r="K1322" i="2"/>
  <c r="M843" i="2"/>
  <c r="M1428" i="2"/>
  <c r="I50" i="8"/>
  <c r="K276" i="2"/>
  <c r="K20" i="2"/>
  <c r="K1187" i="2"/>
  <c r="L1249" i="2"/>
  <c r="Q179" i="2"/>
  <c r="J268" i="2"/>
  <c r="I1162" i="2"/>
  <c r="J945" i="2"/>
  <c r="R9" i="8"/>
  <c r="K1003" i="2"/>
  <c r="Q49" i="8"/>
  <c r="I1037" i="2"/>
  <c r="J889" i="2"/>
  <c r="M41" i="2"/>
  <c r="L1112" i="2"/>
  <c r="K1074" i="2"/>
  <c r="L761" i="2"/>
  <c r="K900" i="2"/>
  <c r="H1296" i="2"/>
  <c r="K40" i="8"/>
  <c r="P25" i="8"/>
  <c r="R12" i="8"/>
  <c r="K1176" i="2"/>
  <c r="K35" i="8"/>
  <c r="K521" i="2"/>
  <c r="J1202" i="2"/>
  <c r="H226" i="2"/>
  <c r="K914" i="2"/>
  <c r="K111" i="2"/>
  <c r="J1153" i="2"/>
  <c r="M1313" i="2"/>
  <c r="L1286" i="2"/>
  <c r="I418" i="2"/>
  <c r="I1173" i="2"/>
  <c r="M1474" i="2"/>
  <c r="H268" i="2"/>
  <c r="I1460" i="2"/>
  <c r="M179" i="2"/>
  <c r="J606" i="2"/>
  <c r="K623" i="2"/>
  <c r="H1112" i="2"/>
  <c r="M1211" i="2"/>
  <c r="H129" i="2"/>
  <c r="H1312" i="2"/>
  <c r="K495" i="2"/>
  <c r="Q1438" i="2"/>
  <c r="H765" i="2"/>
  <c r="I630" i="2"/>
  <c r="J323" i="2"/>
  <c r="I1494" i="2"/>
  <c r="Q1338" i="2"/>
  <c r="M1399" i="2"/>
  <c r="H1442" i="2"/>
  <c r="I585" i="2"/>
  <c r="L142" i="2"/>
  <c r="M580" i="2"/>
  <c r="K1351" i="2"/>
  <c r="I616" i="2"/>
  <c r="R464" i="2"/>
  <c r="Q12" i="8"/>
  <c r="J451" i="2"/>
  <c r="J774" i="2"/>
  <c r="H1050" i="2"/>
  <c r="P11" i="8"/>
  <c r="J656" i="2"/>
  <c r="M929" i="2"/>
  <c r="K905" i="2"/>
  <c r="H1212" i="2"/>
  <c r="J428" i="2"/>
  <c r="R78" i="2"/>
  <c r="H828" i="2"/>
  <c r="P1116" i="2"/>
  <c r="M72" i="2"/>
  <c r="M715" i="2"/>
  <c r="Q1400" i="2"/>
  <c r="J755" i="2"/>
  <c r="H739" i="2"/>
  <c r="M26" i="2"/>
  <c r="I1427" i="2"/>
  <c r="I1408" i="2"/>
  <c r="P1497" i="2"/>
  <c r="M1458" i="2"/>
  <c r="P18" i="8"/>
  <c r="M785" i="2"/>
  <c r="J586" i="2"/>
  <c r="K1178" i="2"/>
  <c r="P988" i="2"/>
  <c r="M1281" i="2"/>
  <c r="K877" i="2"/>
  <c r="J1241" i="2"/>
  <c r="J743" i="2"/>
  <c r="R29" i="8"/>
  <c r="L675" i="2"/>
  <c r="I761" i="2"/>
  <c r="L1038" i="2"/>
  <c r="L1128" i="2"/>
  <c r="M1219" i="2"/>
  <c r="L1116" i="2"/>
  <c r="I1388" i="2"/>
  <c r="J1308" i="2"/>
  <c r="P44" i="8"/>
  <c r="M1414" i="2"/>
  <c r="Q681" i="2"/>
  <c r="I937" i="2"/>
  <c r="P1075" i="2"/>
  <c r="L678" i="2"/>
  <c r="M1364" i="2"/>
  <c r="I1501" i="2"/>
  <c r="H244" i="2"/>
  <c r="R1456" i="2"/>
  <c r="H333" i="2"/>
  <c r="I1195" i="2"/>
  <c r="M267" i="2"/>
  <c r="L1014" i="2"/>
  <c r="M1305" i="2"/>
  <c r="K1328" i="2"/>
  <c r="J779" i="2"/>
  <c r="K1231" i="2"/>
  <c r="Q660" i="2"/>
  <c r="P409" i="2"/>
  <c r="M1411" i="2"/>
  <c r="K681" i="2"/>
  <c r="M898" i="2"/>
  <c r="L18" i="8"/>
  <c r="I1275" i="2"/>
  <c r="J1165" i="2"/>
  <c r="J1115" i="2"/>
  <c r="J138" i="2"/>
  <c r="I1309" i="2"/>
  <c r="I1394" i="2"/>
  <c r="M202" i="2"/>
  <c r="L216" i="2"/>
  <c r="K1173" i="2"/>
  <c r="K989" i="2"/>
  <c r="P1287" i="2"/>
  <c r="J1379" i="2"/>
  <c r="P14" i="8"/>
  <c r="M1319" i="2"/>
  <c r="L1436" i="2"/>
  <c r="H693" i="2"/>
  <c r="I465" i="2"/>
  <c r="H1188" i="2"/>
  <c r="Q26" i="8"/>
  <c r="K686" i="2"/>
  <c r="J998" i="2"/>
  <c r="I952" i="2"/>
  <c r="J896" i="2"/>
  <c r="M1051" i="2"/>
  <c r="Q1442" i="2"/>
  <c r="P548" i="2"/>
  <c r="H1357" i="2"/>
  <c r="R408" i="2"/>
  <c r="Q224" i="2"/>
  <c r="I219" i="2"/>
  <c r="H388" i="2"/>
  <c r="I542" i="2"/>
  <c r="H402" i="2"/>
  <c r="I853" i="2"/>
  <c r="K515" i="2"/>
  <c r="I48" i="8"/>
  <c r="H679" i="2"/>
  <c r="J1405" i="2"/>
  <c r="L390" i="2"/>
  <c r="R627" i="2"/>
  <c r="L1131" i="2"/>
  <c r="K1494" i="2"/>
  <c r="K1474" i="2"/>
  <c r="H308" i="2"/>
  <c r="L1457" i="2"/>
  <c r="J816" i="2"/>
  <c r="J1414" i="2"/>
  <c r="I394" i="2"/>
  <c r="P1078" i="2"/>
  <c r="I1021" i="2"/>
  <c r="J38" i="8"/>
  <c r="M1227" i="2"/>
  <c r="L874" i="2"/>
  <c r="K1145" i="2"/>
  <c r="L16" i="8"/>
  <c r="I706" i="2"/>
  <c r="L80" i="2"/>
  <c r="H232" i="2"/>
  <c r="K615" i="2"/>
  <c r="J378" i="2"/>
  <c r="H1182" i="2"/>
  <c r="K496" i="2"/>
  <c r="J1476" i="2"/>
  <c r="Q1124" i="2"/>
  <c r="L1375" i="2"/>
  <c r="M1345" i="2"/>
  <c r="P185" i="2"/>
  <c r="R711" i="2"/>
  <c r="M1092" i="2"/>
  <c r="H335" i="2"/>
  <c r="M959" i="2"/>
  <c r="I409" i="2"/>
  <c r="P1491" i="2"/>
  <c r="M60" i="2"/>
  <c r="H551" i="2"/>
  <c r="M640" i="2"/>
  <c r="H1262" i="2"/>
  <c r="K220" i="2"/>
  <c r="J759" i="2"/>
  <c r="M1116" i="2"/>
  <c r="H64" i="2"/>
  <c r="P9" i="2"/>
  <c r="M652" i="2"/>
  <c r="J1422" i="2"/>
  <c r="L1503" i="2"/>
  <c r="M820" i="2"/>
  <c r="I1248" i="2"/>
  <c r="I539" i="2"/>
  <c r="Q1281" i="2"/>
  <c r="H1380" i="2"/>
  <c r="M999" i="2"/>
  <c r="I1182" i="2"/>
  <c r="Q579" i="2"/>
  <c r="P28" i="8"/>
  <c r="I341" i="2"/>
  <c r="K436" i="2"/>
  <c r="M828" i="2"/>
  <c r="K566" i="2"/>
  <c r="K69" i="2"/>
  <c r="H721" i="2"/>
  <c r="I1320" i="2"/>
  <c r="H319" i="2"/>
  <c r="I36" i="8"/>
  <c r="R306" i="2"/>
  <c r="P1436" i="2"/>
  <c r="I595" i="2"/>
  <c r="H483" i="2"/>
  <c r="L1167" i="2"/>
  <c r="Q45" i="8"/>
  <c r="I1424" i="2"/>
  <c r="R15" i="8"/>
  <c r="L1088" i="2"/>
  <c r="H1074" i="2"/>
  <c r="M276" i="2"/>
  <c r="K1206" i="2"/>
  <c r="P1255" i="2"/>
  <c r="K525" i="2"/>
  <c r="R856" i="2"/>
  <c r="M468" i="2"/>
  <c r="M674" i="2"/>
  <c r="I843" i="2"/>
  <c r="H1372" i="2"/>
  <c r="L1283" i="2"/>
  <c r="P17" i="8"/>
  <c r="K1376" i="2"/>
  <c r="I807" i="2"/>
  <c r="Q1322" i="2"/>
  <c r="L1348" i="2"/>
  <c r="I493" i="2"/>
  <c r="J706" i="2"/>
  <c r="H1304" i="2"/>
  <c r="I1473" i="2"/>
  <c r="K1468" i="2"/>
  <c r="L1046" i="2"/>
  <c r="I794" i="2"/>
  <c r="I756" i="2"/>
  <c r="J1415" i="2"/>
  <c r="L194" i="2"/>
  <c r="I825" i="2"/>
  <c r="I930" i="2"/>
  <c r="I1392" i="2"/>
  <c r="Q883" i="2"/>
  <c r="Q702" i="2"/>
  <c r="M1467" i="2"/>
  <c r="I638" i="2"/>
  <c r="P1013" i="2"/>
  <c r="H74" i="2"/>
  <c r="I894" i="2"/>
  <c r="L613" i="2"/>
  <c r="H1066" i="2"/>
  <c r="L1497" i="2"/>
  <c r="L393" i="2"/>
  <c r="Q12" i="2"/>
  <c r="J855" i="2"/>
  <c r="Q25" i="8"/>
  <c r="K928" i="2"/>
  <c r="L1158" i="2"/>
  <c r="H1406" i="2"/>
  <c r="P1389" i="2"/>
  <c r="M846" i="2"/>
  <c r="H1205" i="2"/>
  <c r="K541" i="2"/>
  <c r="L718" i="2"/>
  <c r="I468" i="2"/>
  <c r="J1399" i="2"/>
  <c r="I1053" i="2"/>
  <c r="I591" i="2"/>
  <c r="R997" i="2"/>
  <c r="L141" i="2"/>
  <c r="K1160" i="2"/>
  <c r="I1226" i="2"/>
  <c r="M969" i="2"/>
  <c r="M1172" i="2"/>
  <c r="K595" i="2"/>
  <c r="L996" i="2"/>
  <c r="M678" i="2"/>
  <c r="L1133" i="2"/>
  <c r="M114" i="2"/>
  <c r="M778" i="2"/>
  <c r="K777" i="2"/>
  <c r="I34" i="2"/>
  <c r="H596" i="2"/>
  <c r="R276" i="2"/>
  <c r="M1021" i="2"/>
  <c r="Q1494" i="2"/>
  <c r="Q116" i="2"/>
  <c r="M461" i="2"/>
  <c r="Q817" i="2"/>
  <c r="P830" i="2"/>
  <c r="R950" i="2"/>
  <c r="L997" i="2"/>
  <c r="I1134" i="2"/>
  <c r="I170" i="2"/>
  <c r="L1350" i="2"/>
  <c r="K996" i="2"/>
  <c r="H994" i="2"/>
  <c r="M588" i="2"/>
  <c r="Q282" i="2"/>
  <c r="Q1355" i="2"/>
  <c r="J338" i="2"/>
  <c r="Q1425" i="2"/>
  <c r="L1320" i="2"/>
  <c r="L38" i="8"/>
  <c r="K1495" i="2"/>
  <c r="L310" i="2"/>
  <c r="I1014" i="2"/>
  <c r="H77" i="2"/>
  <c r="M1279" i="2"/>
  <c r="M1004" i="2"/>
  <c r="Q736" i="2"/>
  <c r="K1015" i="2"/>
  <c r="I692" i="2"/>
  <c r="H1302" i="2"/>
  <c r="M740" i="2"/>
  <c r="L241" i="2"/>
  <c r="L51" i="8"/>
  <c r="Q1032" i="2"/>
  <c r="R876" i="2"/>
  <c r="J636" i="2"/>
  <c r="P1346" i="2"/>
  <c r="J223" i="2"/>
  <c r="R1330" i="2"/>
  <c r="K170" i="2"/>
  <c r="H897" i="2"/>
  <c r="M614" i="2"/>
  <c r="K1223" i="2"/>
  <c r="H1122" i="2"/>
  <c r="L1495" i="2"/>
  <c r="M644" i="2"/>
  <c r="K680" i="2"/>
  <c r="I1450" i="2"/>
  <c r="R859" i="2"/>
  <c r="H543" i="2"/>
  <c r="I1431" i="2"/>
  <c r="J1436" i="2"/>
  <c r="H1496" i="2"/>
  <c r="Q40" i="8"/>
  <c r="Q1220" i="2"/>
  <c r="H962" i="2"/>
  <c r="Q463" i="2"/>
  <c r="K1068" i="2"/>
  <c r="J661" i="2"/>
  <c r="M603" i="2"/>
  <c r="M522" i="2"/>
  <c r="L1425" i="2"/>
  <c r="I653" i="2"/>
  <c r="J647" i="2"/>
  <c r="J33" i="2"/>
  <c r="M47" i="8"/>
  <c r="P1151" i="2"/>
  <c r="H940" i="2"/>
  <c r="H634" i="2"/>
  <c r="I559" i="2"/>
  <c r="L295" i="2"/>
  <c r="L221" i="2"/>
  <c r="J135" i="2"/>
  <c r="J97" i="2"/>
  <c r="I1243" i="2"/>
  <c r="M1408" i="2"/>
  <c r="K1230" i="2"/>
  <c r="K901" i="2"/>
  <c r="J903" i="2"/>
  <c r="L956" i="2"/>
  <c r="H183" i="2"/>
  <c r="L877" i="2"/>
  <c r="J1401" i="2"/>
  <c r="K1327" i="2"/>
  <c r="K77" i="2"/>
  <c r="J607" i="2"/>
  <c r="M19" i="8"/>
  <c r="J129" i="2"/>
  <c r="H786" i="2"/>
  <c r="R933" i="2"/>
  <c r="P40" i="8"/>
  <c r="K942" i="2"/>
  <c r="H1144" i="2"/>
  <c r="K884" i="2"/>
  <c r="M669" i="2"/>
  <c r="J296" i="2"/>
  <c r="Q269" i="2"/>
  <c r="Q412" i="2"/>
  <c r="M341" i="2"/>
  <c r="R927" i="2"/>
  <c r="K687" i="2"/>
  <c r="I965" i="2"/>
  <c r="K1387" i="2"/>
  <c r="H427" i="2"/>
  <c r="K479" i="2"/>
  <c r="I1470" i="2"/>
  <c r="J591" i="2"/>
  <c r="R694" i="2"/>
  <c r="I695" i="2"/>
  <c r="K238" i="2"/>
  <c r="I1325" i="2"/>
  <c r="J527" i="2"/>
  <c r="R967" i="2"/>
  <c r="L1229" i="2"/>
  <c r="J825" i="2"/>
  <c r="H678" i="2"/>
  <c r="J1324" i="2"/>
  <c r="R1159" i="2"/>
  <c r="H818" i="2"/>
  <c r="M392" i="2"/>
  <c r="M206" i="2"/>
  <c r="P32" i="8"/>
  <c r="I767" i="2"/>
  <c r="K321" i="2"/>
  <c r="P531" i="2"/>
  <c r="H329" i="2"/>
  <c r="L653" i="2"/>
  <c r="L845" i="2"/>
  <c r="M805" i="2"/>
  <c r="I1308" i="2"/>
  <c r="H588" i="2"/>
  <c r="Q1037" i="2"/>
  <c r="K1072" i="2"/>
  <c r="R916" i="2"/>
  <c r="H1082" i="2"/>
  <c r="R381" i="2"/>
  <c r="K80" i="2"/>
  <c r="K223" i="2"/>
  <c r="J56" i="8"/>
  <c r="H752" i="2"/>
  <c r="P1092" i="2"/>
  <c r="P387" i="2"/>
  <c r="L524" i="2"/>
  <c r="P1344" i="2"/>
  <c r="R830" i="2"/>
  <c r="L821" i="2"/>
  <c r="L757" i="2"/>
  <c r="H743" i="2"/>
  <c r="H562" i="2"/>
  <c r="Q1256" i="2"/>
  <c r="L975" i="2"/>
  <c r="P1449" i="2"/>
  <c r="H1443" i="2"/>
  <c r="M1460" i="2"/>
  <c r="M924" i="2"/>
  <c r="J481" i="2"/>
  <c r="L1006" i="2"/>
  <c r="M295" i="2"/>
  <c r="H564" i="2"/>
  <c r="H404" i="2"/>
  <c r="Q1257" i="2"/>
  <c r="L188" i="2"/>
  <c r="J933" i="2"/>
  <c r="K960" i="2"/>
  <c r="H1276" i="2"/>
  <c r="J218" i="2"/>
  <c r="M242" i="2"/>
  <c r="Q208" i="2"/>
  <c r="R774" i="2"/>
  <c r="M142" i="2"/>
  <c r="L1140" i="2"/>
  <c r="I1493" i="2"/>
  <c r="L401" i="2"/>
  <c r="H1240" i="2"/>
  <c r="P863" i="2"/>
  <c r="P778" i="2"/>
  <c r="J529" i="2"/>
  <c r="J669" i="2"/>
  <c r="L1165" i="2"/>
  <c r="K616" i="2"/>
  <c r="J1336" i="2"/>
  <c r="H911" i="2"/>
  <c r="J192" i="2"/>
  <c r="H1503" i="2"/>
  <c r="K393" i="2"/>
  <c r="J579" i="2"/>
  <c r="J686" i="2"/>
  <c r="M53" i="2"/>
  <c r="M96" i="2"/>
  <c r="H1232" i="2"/>
  <c r="Q1191" i="2"/>
  <c r="M1495" i="2"/>
  <c r="I31" i="8"/>
  <c r="M1267" i="2"/>
  <c r="L1197" i="2"/>
  <c r="H482" i="2"/>
  <c r="I910" i="2"/>
  <c r="M25" i="8"/>
  <c r="K838" i="2"/>
  <c r="H654" i="2"/>
  <c r="J1330" i="2"/>
  <c r="J1438" i="2"/>
  <c r="K1342" i="2"/>
  <c r="K99" i="2"/>
  <c r="J645" i="2"/>
  <c r="P991" i="2"/>
  <c r="K1238" i="2"/>
  <c r="L792" i="2"/>
  <c r="I1271" i="2"/>
  <c r="M499" i="2"/>
  <c r="L1361" i="2"/>
  <c r="Q563" i="2"/>
  <c r="L650" i="2"/>
  <c r="L1410" i="2"/>
  <c r="J360" i="2"/>
  <c r="R1252" i="2"/>
  <c r="R546" i="2"/>
  <c r="J578" i="2"/>
  <c r="R1101" i="2"/>
  <c r="L1230" i="2"/>
  <c r="Q1269" i="2"/>
  <c r="I838" i="2"/>
  <c r="J584" i="2"/>
  <c r="M124" i="2"/>
  <c r="M1056" i="2"/>
  <c r="J813" i="2"/>
  <c r="I988" i="2"/>
  <c r="L909" i="2"/>
  <c r="H399" i="2"/>
  <c r="K201" i="2"/>
  <c r="L1450" i="2"/>
  <c r="P946" i="2"/>
  <c r="M246" i="2"/>
  <c r="P1228" i="2"/>
  <c r="J927" i="2"/>
  <c r="K619" i="2"/>
  <c r="M952" i="2"/>
  <c r="P626" i="2"/>
  <c r="H1466" i="2"/>
  <c r="L881" i="2"/>
  <c r="J1040" i="2"/>
  <c r="K539" i="2"/>
  <c r="L564" i="2"/>
  <c r="J964" i="2"/>
  <c r="L852" i="2"/>
  <c r="K848" i="2"/>
  <c r="I107" i="2"/>
  <c r="R1303" i="2"/>
  <c r="L1137" i="2"/>
  <c r="L699" i="2"/>
  <c r="R28" i="2"/>
  <c r="J220" i="2"/>
  <c r="P1071" i="2"/>
  <c r="Q440" i="2"/>
  <c r="J224" i="2"/>
  <c r="I1022" i="2"/>
  <c r="J1307" i="2"/>
  <c r="Q877" i="2"/>
  <c r="P1260" i="2"/>
  <c r="H92" i="2"/>
  <c r="P785" i="2"/>
  <c r="I890" i="2"/>
  <c r="M23" i="8"/>
  <c r="J407" i="2"/>
  <c r="L1426" i="2"/>
  <c r="K1289" i="2"/>
  <c r="J987" i="2"/>
  <c r="M1191" i="2"/>
  <c r="H147" i="2"/>
  <c r="M865" i="2"/>
  <c r="P881" i="2"/>
  <c r="M1280" i="2"/>
  <c r="H1331" i="2"/>
  <c r="I603" i="2"/>
  <c r="I725" i="2"/>
  <c r="K1315" i="2"/>
  <c r="K841" i="2"/>
  <c r="K660" i="2"/>
  <c r="R1148" i="2"/>
  <c r="I1323" i="2"/>
  <c r="Q357" i="2"/>
  <c r="M1086" i="2"/>
  <c r="M293" i="2"/>
  <c r="K635" i="2"/>
  <c r="K430" i="2"/>
  <c r="Q17" i="8"/>
  <c r="H1391" i="2"/>
  <c r="I751" i="2"/>
  <c r="I37" i="8"/>
  <c r="R267" i="2"/>
  <c r="K1488" i="2"/>
  <c r="J1312" i="2"/>
  <c r="K737" i="2"/>
  <c r="H1027" i="2"/>
  <c r="H69" i="2"/>
  <c r="M600" i="2"/>
  <c r="M74" i="2"/>
  <c r="P313" i="2"/>
  <c r="M407" i="2"/>
  <c r="J963" i="2"/>
  <c r="I648" i="2"/>
  <c r="J250" i="2"/>
  <c r="J270" i="2"/>
  <c r="M647" i="2"/>
  <c r="H1216" i="2"/>
  <c r="I663" i="2"/>
  <c r="J444" i="2"/>
  <c r="I145" i="2"/>
  <c r="R501" i="2"/>
  <c r="L292" i="2"/>
  <c r="M43" i="8"/>
  <c r="M699" i="2"/>
  <c r="L1498" i="2"/>
  <c r="K383" i="2"/>
  <c r="L1223" i="2"/>
  <c r="M806" i="2"/>
  <c r="I1415" i="2"/>
  <c r="I784" i="2"/>
  <c r="L1058" i="2"/>
  <c r="R1359" i="2"/>
  <c r="K1338" i="2"/>
  <c r="K1075" i="2"/>
  <c r="J1329" i="2"/>
  <c r="J66" i="2"/>
  <c r="H192" i="2"/>
  <c r="M1389" i="2"/>
  <c r="I1345" i="2"/>
  <c r="J1304" i="2"/>
  <c r="L999" i="2"/>
  <c r="J973" i="2"/>
  <c r="H1390" i="2"/>
  <c r="H1135" i="2"/>
  <c r="H1435" i="2"/>
  <c r="M135" i="2"/>
  <c r="R94" i="2"/>
  <c r="K1304" i="2"/>
  <c r="M1404" i="2"/>
  <c r="H1002" i="2"/>
  <c r="I900" i="2"/>
  <c r="K1167" i="2"/>
  <c r="M1302" i="2"/>
  <c r="K701" i="2"/>
  <c r="P1347" i="2"/>
  <c r="L1338" i="2"/>
  <c r="L1328" i="2"/>
  <c r="M803" i="2"/>
  <c r="L519" i="2"/>
  <c r="I320" i="2"/>
  <c r="Q636" i="2"/>
  <c r="J11" i="8"/>
  <c r="H575" i="2"/>
  <c r="R914" i="2"/>
  <c r="M410" i="2"/>
  <c r="M49" i="2"/>
  <c r="M452" i="2"/>
  <c r="P99" i="2"/>
  <c r="H1008" i="2"/>
  <c r="I471" i="2"/>
  <c r="K565" i="2"/>
  <c r="P247" i="2"/>
  <c r="M1488" i="2"/>
  <c r="L716" i="2"/>
  <c r="M554" i="2"/>
  <c r="L1315" i="2"/>
  <c r="L914" i="2"/>
  <c r="J589" i="2"/>
  <c r="R1057" i="2"/>
  <c r="I193" i="2"/>
  <c r="H706" i="2"/>
  <c r="R223" i="2"/>
  <c r="L203" i="2"/>
  <c r="I1136" i="2"/>
  <c r="J1142" i="2"/>
  <c r="K816" i="2"/>
  <c r="M1040" i="2"/>
  <c r="P1296" i="2"/>
  <c r="R68" i="2"/>
  <c r="R1150" i="2"/>
  <c r="K798" i="2"/>
  <c r="I718" i="2"/>
  <c r="L955" i="2"/>
  <c r="K208" i="2"/>
  <c r="M848" i="2"/>
  <c r="P115" i="2"/>
  <c r="R1468" i="2"/>
  <c r="L1397" i="2"/>
  <c r="M582" i="2"/>
  <c r="H986" i="2"/>
  <c r="H1358" i="2"/>
  <c r="M768" i="2"/>
  <c r="R8" i="8"/>
  <c r="L1468" i="2"/>
  <c r="M305" i="2"/>
  <c r="J44" i="8"/>
  <c r="Q1434" i="2"/>
  <c r="J1275" i="2"/>
  <c r="K1467" i="2"/>
  <c r="J1498" i="2"/>
  <c r="M1449" i="2"/>
  <c r="I1362" i="2"/>
  <c r="M977" i="2"/>
  <c r="K1017" i="2"/>
  <c r="Q902" i="2"/>
  <c r="H737" i="2"/>
  <c r="K1367" i="2"/>
  <c r="J1373" i="2"/>
  <c r="K119" i="2"/>
  <c r="I874" i="2"/>
  <c r="K465" i="2"/>
  <c r="I155" i="2"/>
  <c r="I18" i="2"/>
  <c r="I1490" i="2"/>
  <c r="H114" i="2"/>
  <c r="K729" i="2"/>
  <c r="K1428" i="2"/>
  <c r="M272" i="2"/>
  <c r="M1377" i="2"/>
  <c r="J1013" i="2"/>
  <c r="K1208" i="2"/>
  <c r="K128" i="2"/>
  <c r="M726" i="2"/>
  <c r="J179" i="2"/>
  <c r="J566" i="2"/>
  <c r="K752" i="2"/>
  <c r="H662" i="2"/>
  <c r="H1198" i="2"/>
  <c r="L34" i="8"/>
  <c r="M284" i="2"/>
  <c r="H412" i="2"/>
  <c r="L1206" i="2"/>
  <c r="I1407" i="2"/>
  <c r="P800" i="2"/>
  <c r="K1458" i="2"/>
  <c r="M1259" i="2"/>
  <c r="L1470" i="2"/>
  <c r="K1403" i="2"/>
  <c r="H494" i="2"/>
  <c r="H730" i="2"/>
  <c r="P1374" i="2"/>
  <c r="P1030" i="2"/>
  <c r="H1329" i="2"/>
  <c r="R582" i="2"/>
  <c r="P555" i="2"/>
  <c r="R476" i="2"/>
  <c r="J1500" i="2"/>
  <c r="L786" i="2"/>
  <c r="R1228" i="2"/>
  <c r="I354" i="2"/>
  <c r="L565" i="2"/>
  <c r="P817" i="2"/>
  <c r="H521" i="2"/>
  <c r="J441" i="2"/>
  <c r="Q1083" i="2"/>
  <c r="I1052" i="2"/>
  <c r="Q248" i="2"/>
  <c r="H455" i="2"/>
  <c r="M475" i="2"/>
  <c r="R881" i="2"/>
  <c r="K801" i="2"/>
  <c r="I1282" i="2"/>
  <c r="M556" i="2"/>
  <c r="J1402" i="2"/>
  <c r="I712" i="2"/>
  <c r="Q1416" i="2"/>
  <c r="J849" i="2"/>
  <c r="Q1166" i="2"/>
  <c r="L1066" i="2"/>
  <c r="H827" i="2"/>
  <c r="J1309" i="2"/>
  <c r="H32" i="8"/>
  <c r="M1436" i="2"/>
  <c r="Q1407" i="2"/>
  <c r="L1393" i="2"/>
  <c r="R315" i="2"/>
  <c r="K690" i="2"/>
  <c r="L967" i="2"/>
  <c r="M1466" i="2"/>
  <c r="M30" i="8"/>
  <c r="Q1235" i="2"/>
  <c r="K34" i="8"/>
  <c r="I671" i="2"/>
  <c r="L869" i="2"/>
  <c r="M333" i="2"/>
  <c r="L796" i="2"/>
  <c r="J45" i="8"/>
  <c r="K262" i="2"/>
  <c r="M1014" i="2"/>
  <c r="P1264" i="2"/>
  <c r="H1034" i="2"/>
  <c r="Q857" i="2"/>
  <c r="L629" i="2"/>
  <c r="M315" i="2"/>
  <c r="I1244" i="2"/>
  <c r="I902" i="2"/>
  <c r="Q967" i="2"/>
  <c r="M988" i="2"/>
  <c r="M387" i="2"/>
  <c r="M529" i="2"/>
  <c r="I228" i="2"/>
  <c r="J735" i="2"/>
  <c r="L336" i="2"/>
  <c r="P879" i="2"/>
  <c r="K675" i="2"/>
  <c r="H351" i="2"/>
  <c r="I422" i="2"/>
  <c r="I1054" i="2"/>
  <c r="H1026" i="2"/>
  <c r="L289" i="2"/>
  <c r="L345" i="2"/>
  <c r="P909" i="2"/>
  <c r="L918" i="2"/>
  <c r="K1081" i="2"/>
  <c r="M339" i="2"/>
  <c r="L107" i="2"/>
  <c r="L569" i="2"/>
  <c r="J805" i="2"/>
  <c r="L700" i="2"/>
  <c r="I1123" i="2"/>
  <c r="I1090" i="2"/>
  <c r="J136" i="2"/>
  <c r="H98" i="2"/>
  <c r="H1048" i="2"/>
  <c r="H1014" i="2"/>
  <c r="M1048" i="2"/>
  <c r="I1384" i="2"/>
  <c r="I680" i="2"/>
  <c r="I49" i="8"/>
  <c r="I525" i="2"/>
  <c r="H1397" i="2"/>
  <c r="Q1481" i="2"/>
  <c r="J1284" i="2"/>
  <c r="M708" i="2"/>
  <c r="H1156" i="2"/>
  <c r="M680" i="2"/>
  <c r="J1434" i="2"/>
  <c r="M1266" i="2"/>
  <c r="H742" i="2"/>
  <c r="L1042" i="2"/>
  <c r="K1484" i="2"/>
  <c r="J1105" i="2"/>
  <c r="I968" i="2"/>
  <c r="K1299" i="2"/>
  <c r="M745" i="2"/>
  <c r="I1464" i="2"/>
  <c r="H401" i="2"/>
  <c r="J1260" i="2"/>
  <c r="K15" i="8"/>
  <c r="H1133" i="2"/>
  <c r="Q790" i="2"/>
  <c r="H1154" i="2"/>
  <c r="K1335" i="2"/>
  <c r="Q430" i="2"/>
  <c r="H938" i="2"/>
  <c r="P803" i="2"/>
  <c r="M1002" i="2"/>
  <c r="J875" i="2"/>
  <c r="J105" i="2"/>
  <c r="J114" i="2"/>
  <c r="P291" i="2"/>
  <c r="L1407" i="2"/>
  <c r="H1237" i="2"/>
  <c r="H1177" i="2"/>
  <c r="I946" i="2"/>
  <c r="J528" i="2"/>
  <c r="Q425" i="2"/>
  <c r="I39" i="2"/>
  <c r="Q1398" i="2"/>
  <c r="I1044" i="2"/>
  <c r="K1012" i="2"/>
  <c r="M544" i="2"/>
  <c r="J567" i="2"/>
  <c r="J546" i="2"/>
  <c r="J950" i="2"/>
  <c r="I1260" i="2"/>
  <c r="H1137" i="2"/>
  <c r="M897" i="2"/>
  <c r="K758" i="2"/>
  <c r="L658" i="2"/>
  <c r="Q321" i="2"/>
  <c r="R1340" i="2"/>
  <c r="R1129" i="2"/>
  <c r="J1310" i="2"/>
  <c r="M1381" i="2"/>
  <c r="L1101" i="2"/>
  <c r="J839" i="2"/>
  <c r="Q1364" i="2"/>
  <c r="Q254" i="2"/>
  <c r="K234" i="2"/>
  <c r="K202" i="2"/>
  <c r="L1074" i="2"/>
  <c r="Q469" i="2"/>
  <c r="M318" i="2"/>
  <c r="R477" i="2"/>
  <c r="H740" i="2"/>
  <c r="J475" i="2"/>
  <c r="H1286" i="2"/>
  <c r="J1367" i="2"/>
  <c r="R1019" i="2"/>
  <c r="Q48" i="8"/>
  <c r="L1504" i="2"/>
  <c r="R1143" i="2"/>
  <c r="M938" i="2"/>
  <c r="Q35" i="8"/>
  <c r="Q441" i="2"/>
  <c r="K233" i="2"/>
  <c r="I19" i="8"/>
  <c r="M1336" i="2"/>
  <c r="K971" i="2"/>
  <c r="Q38" i="8"/>
  <c r="L372" i="2"/>
  <c r="I763" i="2"/>
  <c r="L1314" i="2"/>
  <c r="L891" i="2"/>
  <c r="I932" i="2"/>
  <c r="R956" i="2"/>
  <c r="P532" i="2"/>
  <c r="J54" i="2"/>
  <c r="L14" i="2"/>
  <c r="K677" i="2"/>
  <c r="H1388" i="2"/>
  <c r="J530" i="2"/>
  <c r="K1359" i="2"/>
  <c r="R180" i="2"/>
  <c r="L235" i="2"/>
  <c r="L411" i="2"/>
  <c r="I1164" i="2"/>
  <c r="K56" i="2"/>
  <c r="H444" i="2"/>
  <c r="R1124" i="2"/>
  <c r="K770" i="2"/>
  <c r="L1065" i="2"/>
  <c r="L507" i="2"/>
  <c r="L1378" i="2"/>
  <c r="K547" i="2"/>
  <c r="L1134" i="2"/>
  <c r="J117" i="2"/>
  <c r="K140" i="2"/>
  <c r="P1310" i="2"/>
  <c r="I1454" i="2"/>
  <c r="P202" i="2"/>
  <c r="L1204" i="2"/>
  <c r="L1485" i="2"/>
  <c r="I478" i="2"/>
  <c r="K1499" i="2"/>
  <c r="R184" i="2"/>
  <c r="I935" i="2"/>
  <c r="P1303" i="2"/>
  <c r="L491" i="2"/>
  <c r="Q472" i="2"/>
  <c r="J748" i="2"/>
  <c r="J817" i="2"/>
  <c r="Q1078" i="2"/>
  <c r="M56" i="8"/>
  <c r="M1276" i="2"/>
  <c r="L962" i="2"/>
  <c r="H898" i="2"/>
  <c r="P470" i="2"/>
  <c r="Q1336" i="2"/>
  <c r="J17" i="8"/>
  <c r="M1175" i="2"/>
  <c r="H364" i="2"/>
  <c r="H1437" i="2"/>
  <c r="H566" i="2"/>
  <c r="M904" i="2"/>
  <c r="K543" i="2"/>
  <c r="H893" i="2"/>
  <c r="Q528" i="2"/>
  <c r="L1031" i="2"/>
  <c r="M1030" i="2"/>
  <c r="R329" i="2"/>
  <c r="P1198" i="2"/>
  <c r="L879" i="2"/>
  <c r="L153" i="2"/>
  <c r="J1352" i="2"/>
  <c r="L1168" i="2"/>
  <c r="J1343" i="2"/>
  <c r="K460" i="2"/>
  <c r="Q863" i="2"/>
  <c r="I405" i="2"/>
  <c r="I650" i="2"/>
  <c r="K557" i="2"/>
  <c r="J295" i="2"/>
  <c r="H1316" i="2"/>
  <c r="M874" i="2"/>
  <c r="H1218" i="2"/>
  <c r="I1138" i="2"/>
  <c r="H1055" i="2"/>
  <c r="P244" i="2"/>
  <c r="R434" i="2"/>
  <c r="L1355" i="2"/>
  <c r="I1278" i="2"/>
  <c r="L857" i="2"/>
  <c r="H610" i="2"/>
  <c r="K797" i="2"/>
  <c r="I1026" i="2"/>
  <c r="J354" i="2"/>
  <c r="Q782" i="2"/>
  <c r="Q517" i="2"/>
  <c r="H1250" i="2"/>
  <c r="R1123" i="2"/>
  <c r="J1457" i="2"/>
  <c r="L1483" i="2"/>
  <c r="M538" i="2"/>
  <c r="R1504" i="2"/>
  <c r="H647" i="2"/>
  <c r="M975" i="2"/>
  <c r="J1463" i="2"/>
  <c r="R600" i="2"/>
  <c r="P136" i="2"/>
  <c r="K908" i="2"/>
  <c r="J1395" i="2"/>
  <c r="L113" i="2"/>
  <c r="Q1426" i="2"/>
  <c r="K137" i="2"/>
  <c r="Q913" i="2"/>
  <c r="R699" i="2"/>
  <c r="R1221" i="2"/>
  <c r="J1484" i="2"/>
  <c r="H139" i="2"/>
  <c r="R1210" i="2"/>
  <c r="L1318" i="2"/>
  <c r="J1216" i="2"/>
  <c r="K983" i="2"/>
  <c r="I578" i="2"/>
  <c r="H53" i="8"/>
  <c r="I1144" i="2"/>
  <c r="L566" i="2"/>
  <c r="M97" i="2"/>
  <c r="I1067" i="2"/>
  <c r="I123" i="2"/>
  <c r="M1395" i="2"/>
  <c r="M449" i="2"/>
  <c r="R651" i="2"/>
  <c r="R288" i="2"/>
  <c r="I702" i="2"/>
  <c r="P84" i="2"/>
  <c r="K594" i="2"/>
  <c r="R23" i="8"/>
  <c r="K965" i="2"/>
  <c r="P770" i="2"/>
  <c r="L686" i="2"/>
  <c r="I576" i="2"/>
  <c r="H80" i="2"/>
  <c r="M733" i="2"/>
  <c r="Q943" i="2"/>
  <c r="I207" i="2"/>
  <c r="L1055" i="2"/>
  <c r="L1176" i="2"/>
  <c r="Q122" i="2"/>
  <c r="K367" i="2"/>
  <c r="Q1328" i="2"/>
  <c r="M507" i="2"/>
  <c r="L766" i="2"/>
  <c r="K1262" i="2"/>
  <c r="K1314" i="2"/>
  <c r="H1264" i="2"/>
  <c r="Q616" i="2"/>
  <c r="P1053" i="2"/>
  <c r="K1026" i="2"/>
  <c r="M1156" i="2"/>
  <c r="R1499" i="2"/>
  <c r="K548" i="2"/>
  <c r="P182" i="2"/>
  <c r="M33" i="2"/>
  <c r="H1353" i="2"/>
  <c r="Q617" i="2"/>
  <c r="L472" i="2"/>
  <c r="K459" i="2"/>
  <c r="Q473" i="2"/>
  <c r="I800" i="2"/>
  <c r="H1334" i="2"/>
  <c r="H552" i="2"/>
  <c r="L509" i="2"/>
  <c r="K600" i="2"/>
  <c r="Q627" i="2"/>
  <c r="I1117" i="2"/>
  <c r="M1456" i="2"/>
  <c r="J712" i="2"/>
  <c r="L529" i="2"/>
  <c r="I697" i="2"/>
  <c r="R1038" i="2"/>
  <c r="M336" i="2"/>
  <c r="J394" i="2"/>
  <c r="M1477" i="2"/>
  <c r="M875" i="2"/>
  <c r="K789" i="2"/>
  <c r="K1430" i="2"/>
  <c r="R975" i="2"/>
  <c r="R122" i="2"/>
  <c r="I810" i="2"/>
  <c r="R1110" i="2"/>
  <c r="P120" i="2"/>
  <c r="R872" i="2"/>
  <c r="L294" i="2"/>
  <c r="L1414" i="2"/>
  <c r="K1325" i="2"/>
  <c r="M548" i="2"/>
  <c r="P35" i="2"/>
  <c r="I38" i="2"/>
  <c r="K577" i="2"/>
  <c r="P219" i="2"/>
  <c r="K303" i="2"/>
  <c r="Q1194" i="2"/>
  <c r="M151" i="2"/>
  <c r="I484" i="2"/>
  <c r="K1455" i="2"/>
  <c r="Q1264" i="2"/>
  <c r="Q10" i="8"/>
  <c r="P1215" i="2"/>
  <c r="J361" i="2"/>
  <c r="Q1165" i="2"/>
  <c r="J1470" i="2"/>
  <c r="Q73" i="2"/>
  <c r="R1074" i="2"/>
  <c r="M1376" i="2"/>
  <c r="M801" i="2"/>
  <c r="L789" i="2"/>
  <c r="K398" i="2"/>
  <c r="J1364" i="2"/>
  <c r="L977" i="2"/>
  <c r="I886" i="2"/>
  <c r="K1137" i="2"/>
  <c r="I715" i="2"/>
  <c r="P681" i="2"/>
  <c r="J1398" i="2"/>
  <c r="K1152" i="2"/>
  <c r="K438" i="2"/>
  <c r="J1287" i="2"/>
  <c r="J71" i="2"/>
  <c r="J763" i="2"/>
  <c r="L32" i="2"/>
  <c r="M713" i="2"/>
  <c r="K112" i="2"/>
  <c r="I1188" i="2"/>
  <c r="H853" i="2"/>
  <c r="M311" i="2"/>
  <c r="K1479" i="2"/>
  <c r="H471" i="2"/>
  <c r="J1147" i="2"/>
  <c r="H1436" i="2"/>
  <c r="I1033" i="2"/>
  <c r="Q375" i="2"/>
  <c r="P1486" i="2"/>
  <c r="R676" i="2"/>
  <c r="Q53" i="2"/>
  <c r="I1049" i="2"/>
  <c r="P1202" i="2"/>
  <c r="M1354" i="2"/>
  <c r="P1466" i="2"/>
  <c r="P281" i="2"/>
  <c r="K920" i="2"/>
  <c r="K925" i="2"/>
  <c r="J364" i="2"/>
  <c r="H451" i="2"/>
  <c r="I54" i="8"/>
  <c r="P1420" i="2"/>
  <c r="L442" i="2"/>
  <c r="P1294" i="2"/>
  <c r="I46" i="2"/>
  <c r="L1279" i="2"/>
  <c r="P46" i="2"/>
  <c r="L1202" i="2"/>
  <c r="L791" i="2"/>
  <c r="I78" i="2"/>
  <c r="I211" i="2"/>
  <c r="R821" i="2"/>
  <c r="R449" i="2"/>
  <c r="J605" i="2"/>
  <c r="J1182" i="2"/>
  <c r="J447" i="2"/>
  <c r="H1132" i="2"/>
  <c r="M526" i="2"/>
  <c r="K1303" i="2"/>
  <c r="I265" i="2"/>
  <c r="R580" i="2"/>
  <c r="P74" i="2"/>
  <c r="M852" i="2"/>
  <c r="R399" i="2"/>
  <c r="Q539" i="2"/>
  <c r="J1143" i="2"/>
  <c r="I1236" i="2"/>
  <c r="I400" i="2"/>
  <c r="J740" i="2"/>
  <c r="J429" i="2"/>
  <c r="I249" i="2"/>
  <c r="Q1384" i="2"/>
  <c r="P1077" i="2"/>
  <c r="R1411" i="2"/>
  <c r="R491" i="2"/>
  <c r="L1261" i="2"/>
  <c r="I554" i="2"/>
  <c r="K553" i="2"/>
  <c r="Q1381" i="2"/>
  <c r="J1077" i="2"/>
  <c r="M221" i="2"/>
  <c r="J121" i="2"/>
  <c r="L1311" i="2"/>
  <c r="M47" i="2"/>
  <c r="K320" i="2"/>
  <c r="L913" i="2"/>
  <c r="M367" i="2"/>
  <c r="I707" i="2"/>
  <c r="M1121" i="2"/>
  <c r="K718" i="2"/>
  <c r="I644" i="2"/>
  <c r="L304" i="2"/>
  <c r="H48" i="2"/>
  <c r="H1318" i="2"/>
  <c r="M1405" i="2"/>
  <c r="I344" i="2"/>
  <c r="Q468" i="2"/>
  <c r="M1332" i="2"/>
  <c r="Q599" i="2"/>
  <c r="H261" i="2"/>
  <c r="P1304" i="2"/>
  <c r="H1249" i="2"/>
  <c r="P512" i="2"/>
  <c r="K696" i="2"/>
  <c r="L1157" i="2"/>
  <c r="Q467" i="2"/>
  <c r="K16" i="2"/>
  <c r="R109" i="2"/>
  <c r="P150" i="2"/>
  <c r="M95" i="2"/>
  <c r="L754" i="2"/>
  <c r="J59" i="2"/>
  <c r="R1254" i="2"/>
  <c r="R635" i="2"/>
  <c r="R1433" i="2"/>
  <c r="I775" i="2"/>
  <c r="Q609" i="2"/>
  <c r="H281" i="2"/>
  <c r="K725" i="2"/>
  <c r="L504" i="2"/>
  <c r="L1172" i="2"/>
  <c r="P1100" i="2"/>
  <c r="J1080" i="2"/>
  <c r="M104" i="2"/>
  <c r="H374" i="2"/>
  <c r="L1339" i="2"/>
  <c r="R511" i="2"/>
  <c r="I976" i="2"/>
  <c r="R448" i="2"/>
  <c r="P986" i="2"/>
  <c r="L684" i="2"/>
  <c r="M89" i="2"/>
  <c r="R921" i="2"/>
  <c r="I830" i="2"/>
  <c r="P594" i="2"/>
  <c r="H570" i="2"/>
  <c r="L473" i="2"/>
  <c r="Q1376" i="2"/>
  <c r="K645" i="2"/>
  <c r="Q888" i="2"/>
  <c r="R999" i="2"/>
  <c r="R1238" i="2"/>
  <c r="M223" i="2"/>
  <c r="J89" i="2"/>
  <c r="M539" i="2"/>
  <c r="J1231" i="2"/>
  <c r="M131" i="2"/>
  <c r="H1491" i="2"/>
  <c r="P280" i="2"/>
  <c r="I592" i="2"/>
  <c r="L1394" i="2"/>
  <c r="L1143" i="2"/>
  <c r="L1409" i="2"/>
  <c r="L1505" i="2"/>
  <c r="I1109" i="2"/>
  <c r="I1300" i="2"/>
  <c r="R1439" i="2"/>
  <c r="K580" i="2"/>
  <c r="K1417" i="2"/>
  <c r="H213" i="2"/>
  <c r="H1468" i="2"/>
  <c r="J1224" i="2"/>
  <c r="R811" i="2"/>
  <c r="J1209" i="2"/>
  <c r="H237" i="2"/>
  <c r="H43" i="8"/>
  <c r="Q201" i="2"/>
  <c r="H846" i="2"/>
  <c r="M386" i="2"/>
  <c r="M981" i="2"/>
  <c r="I1064" i="2"/>
  <c r="J1117" i="2"/>
  <c r="H295" i="2"/>
  <c r="H1125" i="2"/>
  <c r="K1257" i="2"/>
  <c r="H1022" i="2"/>
  <c r="I1140" i="2"/>
  <c r="Q1112" i="2"/>
  <c r="Q20" i="8"/>
  <c r="Q124" i="2"/>
  <c r="L1147" i="2"/>
  <c r="M1378" i="2"/>
  <c r="J820" i="2"/>
  <c r="K1028" i="2"/>
  <c r="H604" i="2"/>
  <c r="P1224" i="2"/>
  <c r="P158" i="2"/>
  <c r="L768" i="2"/>
  <c r="R1389" i="2"/>
  <c r="R595" i="2"/>
  <c r="K1242" i="2"/>
  <c r="K704" i="2"/>
  <c r="R1187" i="2"/>
  <c r="Q786" i="2"/>
  <c r="H177" i="2"/>
  <c r="P1140" i="2"/>
  <c r="Q979" i="2"/>
  <c r="I726" i="2"/>
  <c r="H950" i="2"/>
  <c r="M1416" i="2"/>
  <c r="I1200" i="2"/>
  <c r="J1504" i="2"/>
  <c r="K528" i="2"/>
  <c r="J499" i="2"/>
  <c r="R638" i="2"/>
  <c r="Q926" i="2"/>
  <c r="H759" i="2"/>
  <c r="Q731" i="2"/>
  <c r="J1454" i="2"/>
  <c r="M536" i="2"/>
  <c r="Q975" i="2"/>
  <c r="I1457" i="2"/>
  <c r="I75" i="2"/>
  <c r="I1096" i="2"/>
  <c r="J254" i="2"/>
  <c r="H81" i="2"/>
  <c r="J854" i="2"/>
  <c r="M922" i="2"/>
  <c r="R1171" i="2"/>
  <c r="P752" i="2"/>
  <c r="K818" i="2"/>
  <c r="K668" i="2"/>
  <c r="I442" i="2"/>
  <c r="K1266" i="2"/>
  <c r="M986" i="2"/>
  <c r="H927" i="2"/>
  <c r="H1061" i="2"/>
  <c r="Q1097" i="2"/>
  <c r="R66" i="2"/>
  <c r="J64" i="2"/>
  <c r="P26" i="2"/>
  <c r="K1504" i="2"/>
  <c r="K633" i="2"/>
  <c r="Q620" i="2"/>
  <c r="R60" i="2"/>
  <c r="I963" i="2"/>
  <c r="R1444" i="2"/>
  <c r="H880" i="2"/>
  <c r="K1366" i="2"/>
  <c r="M1017" i="2"/>
  <c r="H1105" i="2"/>
  <c r="L628" i="2"/>
  <c r="P544" i="2"/>
  <c r="J865" i="2"/>
  <c r="Q787" i="2"/>
  <c r="Q837" i="2"/>
  <c r="M1388" i="2"/>
  <c r="I625" i="2"/>
  <c r="Q1506" i="2"/>
  <c r="I776" i="2"/>
  <c r="M1393" i="2"/>
  <c r="L1258" i="2"/>
  <c r="M1240" i="2"/>
  <c r="M493" i="2"/>
  <c r="M910" i="2"/>
  <c r="L516" i="2"/>
  <c r="L1104" i="2"/>
  <c r="K844" i="2"/>
  <c r="L1276" i="2"/>
  <c r="J345" i="2"/>
  <c r="L525" i="2"/>
  <c r="M878" i="2"/>
  <c r="H408" i="2"/>
  <c r="Q409" i="2"/>
  <c r="M665" i="2"/>
  <c r="K700" i="2"/>
  <c r="L123" i="2"/>
  <c r="M1045" i="2"/>
  <c r="L460" i="2"/>
  <c r="J244" i="2"/>
  <c r="H16" i="2"/>
  <c r="K46" i="8"/>
  <c r="M1239" i="2"/>
  <c r="L655" i="2"/>
  <c r="R127" i="2"/>
  <c r="R32" i="2"/>
  <c r="M214" i="2"/>
  <c r="J130" i="2"/>
  <c r="M1465" i="2"/>
  <c r="P685" i="2"/>
  <c r="I268" i="2"/>
  <c r="H1183" i="2"/>
  <c r="K1388" i="2"/>
  <c r="I1496" i="2"/>
  <c r="I1499" i="2"/>
  <c r="I1233" i="2"/>
  <c r="I12" i="8"/>
  <c r="I47" i="8"/>
  <c r="K1165" i="2"/>
  <c r="K1372" i="2"/>
  <c r="L234" i="2"/>
  <c r="H437" i="2"/>
  <c r="H571" i="2"/>
  <c r="K1133" i="2"/>
  <c r="Q47" i="2"/>
  <c r="P950" i="2"/>
  <c r="I279" i="2"/>
  <c r="P514" i="2"/>
  <c r="I852" i="2"/>
  <c r="M612" i="2"/>
  <c r="J1288" i="2"/>
  <c r="M90" i="2"/>
  <c r="Q985" i="2"/>
  <c r="Q1057" i="2"/>
  <c r="J594" i="2"/>
  <c r="J1028" i="2"/>
  <c r="H481" i="2"/>
  <c r="J230" i="2"/>
  <c r="P1487" i="2"/>
  <c r="H834" i="2"/>
  <c r="R860" i="2"/>
  <c r="L86" i="2"/>
  <c r="P351" i="2"/>
  <c r="K1116" i="2"/>
  <c r="K209" i="2"/>
  <c r="R147" i="2"/>
  <c r="I1017" i="2"/>
  <c r="H395" i="2"/>
  <c r="H782" i="2"/>
  <c r="P898" i="2"/>
  <c r="M1054" i="2"/>
  <c r="I166" i="2"/>
  <c r="K1329" i="2"/>
  <c r="Q1453" i="2"/>
  <c r="L892" i="2"/>
  <c r="J1137" i="2"/>
  <c r="Q134" i="2"/>
  <c r="Q1096" i="2"/>
  <c r="H1185" i="2"/>
  <c r="R1046" i="2"/>
  <c r="I1013" i="2"/>
  <c r="R858" i="2"/>
  <c r="H301" i="2"/>
  <c r="H158" i="2"/>
  <c r="J206" i="2"/>
  <c r="P29" i="8"/>
  <c r="J732" i="2"/>
  <c r="K292" i="2"/>
  <c r="M1317" i="2"/>
  <c r="K1482" i="2"/>
  <c r="L576" i="2"/>
  <c r="M790" i="2"/>
  <c r="L126" i="2"/>
  <c r="K749" i="2"/>
  <c r="L732" i="2"/>
  <c r="R367" i="2"/>
  <c r="M150" i="2"/>
  <c r="P1371" i="2"/>
  <c r="R19" i="8"/>
  <c r="I986" i="2"/>
  <c r="J321" i="2"/>
  <c r="M51" i="2"/>
  <c r="K953" i="2"/>
  <c r="R446" i="2"/>
  <c r="I892" i="2"/>
  <c r="J501" i="2"/>
  <c r="J1448" i="2"/>
  <c r="I777" i="2"/>
  <c r="H416" i="2"/>
  <c r="M277" i="2"/>
  <c r="P1041" i="2"/>
  <c r="R1032" i="2"/>
  <c r="H52" i="2"/>
  <c r="P1083" i="2"/>
  <c r="I877" i="2"/>
  <c r="Q1382" i="2"/>
  <c r="K1369" i="2"/>
  <c r="M1096" i="2"/>
  <c r="L1484" i="2"/>
  <c r="K1313" i="2"/>
  <c r="H1456" i="2"/>
  <c r="K289" i="2"/>
  <c r="L1381" i="2"/>
  <c r="I1201" i="2"/>
  <c r="K1071" i="2"/>
  <c r="I1159" i="2"/>
  <c r="H873" i="2"/>
  <c r="P884" i="2"/>
  <c r="R106" i="2"/>
  <c r="L902" i="2"/>
  <c r="J1127" i="2"/>
  <c r="M1338" i="2"/>
  <c r="J1293" i="2"/>
  <c r="I1279" i="2"/>
  <c r="J1220" i="2"/>
  <c r="K950" i="2"/>
  <c r="P1428" i="2"/>
  <c r="P745" i="2"/>
  <c r="J1102" i="2"/>
  <c r="R1045" i="2"/>
  <c r="Q1198" i="2"/>
  <c r="H1457" i="2"/>
  <c r="H1124" i="2"/>
  <c r="R251" i="2"/>
  <c r="H207" i="2"/>
  <c r="R798" i="2"/>
  <c r="H200" i="2"/>
  <c r="I235" i="2"/>
  <c r="J572" i="2"/>
  <c r="M1369" i="2"/>
  <c r="K1065" i="2"/>
  <c r="M1294" i="2"/>
  <c r="L530" i="2"/>
  <c r="M51" i="8"/>
  <c r="R656" i="2"/>
  <c r="J1244" i="2"/>
  <c r="J265" i="2"/>
  <c r="H608" i="2"/>
  <c r="J435" i="2"/>
  <c r="L583" i="2"/>
  <c r="P818" i="2"/>
  <c r="L1182" i="2"/>
  <c r="I516" i="2"/>
  <c r="J1342" i="2"/>
  <c r="I540" i="2"/>
  <c r="M690" i="2"/>
  <c r="J1141" i="2"/>
  <c r="H905" i="2"/>
  <c r="J440" i="2"/>
  <c r="J294" i="2"/>
  <c r="M756" i="2"/>
  <c r="J1212" i="2"/>
  <c r="L1346" i="2"/>
  <c r="K592" i="2"/>
  <c r="P741" i="2"/>
  <c r="L1149" i="2"/>
  <c r="I631" i="2"/>
  <c r="J1133" i="2"/>
  <c r="K133" i="2"/>
  <c r="L1469" i="2"/>
  <c r="L506" i="2"/>
  <c r="H640" i="2"/>
  <c r="P650" i="2"/>
  <c r="J1062" i="2"/>
  <c r="M704" i="2"/>
  <c r="K159" i="2"/>
  <c r="H1219" i="2"/>
  <c r="I1492" i="2"/>
  <c r="K421" i="2"/>
  <c r="R1200" i="2"/>
  <c r="Q1460" i="2"/>
  <c r="Q299" i="2"/>
  <c r="M91" i="2"/>
  <c r="I879" i="2"/>
  <c r="M12" i="8"/>
  <c r="I487" i="2"/>
  <c r="M794" i="2"/>
  <c r="H1384" i="2"/>
  <c r="M712" i="2"/>
  <c r="K409" i="2"/>
  <c r="K51" i="2"/>
  <c r="M742" i="2"/>
  <c r="H1123" i="2"/>
  <c r="J1315" i="2"/>
  <c r="R1067" i="2"/>
  <c r="L1288" i="2"/>
  <c r="K869" i="2"/>
  <c r="L960" i="2"/>
  <c r="L10" i="2"/>
  <c r="P31" i="2"/>
  <c r="Q1122" i="2"/>
  <c r="J978" i="2"/>
  <c r="P222" i="2"/>
  <c r="R765" i="2"/>
  <c r="Q388" i="2"/>
  <c r="Q895" i="2"/>
  <c r="H463" i="2"/>
  <c r="R951" i="2"/>
  <c r="Q194" i="2"/>
  <c r="P591" i="2"/>
  <c r="P1214" i="2"/>
  <c r="R293" i="2"/>
  <c r="L1056" i="2"/>
  <c r="L215" i="2"/>
  <c r="I868" i="2"/>
  <c r="H712" i="2"/>
  <c r="K669" i="2"/>
  <c r="H624" i="2"/>
  <c r="K1478" i="2"/>
  <c r="L389" i="2"/>
  <c r="R1113" i="2"/>
  <c r="J1113" i="2"/>
  <c r="R40" i="2"/>
  <c r="K1226" i="2"/>
  <c r="I730" i="2"/>
  <c r="L8" i="2"/>
  <c r="Q105" i="2"/>
  <c r="K1166" i="2"/>
  <c r="L47" i="8"/>
  <c r="P1234" i="2"/>
  <c r="H501" i="2"/>
  <c r="H791" i="2"/>
  <c r="M1371" i="2"/>
  <c r="P508" i="2"/>
  <c r="L1246" i="2"/>
  <c r="K1198" i="2"/>
  <c r="M229" i="2"/>
  <c r="R1242" i="2"/>
  <c r="I982" i="2"/>
  <c r="I517" i="2"/>
  <c r="I10" i="2"/>
  <c r="P890" i="2"/>
  <c r="K1041" i="2"/>
  <c r="L919" i="2"/>
  <c r="M1304" i="2"/>
  <c r="K888" i="2"/>
  <c r="P516" i="2"/>
  <c r="K1445" i="2"/>
  <c r="J672" i="2"/>
  <c r="M116" i="2"/>
  <c r="R433" i="2"/>
  <c r="I46" i="8"/>
  <c r="M510" i="2"/>
  <c r="P851" i="2"/>
  <c r="J901" i="2"/>
  <c r="L1370" i="2"/>
  <c r="H638" i="2"/>
  <c r="M220" i="2"/>
  <c r="J700" i="2"/>
  <c r="H56" i="2"/>
  <c r="I646" i="2"/>
  <c r="I470" i="2"/>
  <c r="M1473" i="2"/>
  <c r="M1463" i="2"/>
  <c r="I132" i="2"/>
  <c r="L704" i="2"/>
  <c r="Q765" i="2"/>
  <c r="Q538" i="2"/>
  <c r="I281" i="2"/>
  <c r="H1414" i="2"/>
  <c r="K1421" i="2"/>
  <c r="L837" i="2"/>
  <c r="K955" i="2"/>
  <c r="R343" i="2"/>
  <c r="R310" i="2"/>
  <c r="R732" i="2"/>
  <c r="H146" i="2"/>
  <c r="I395" i="2"/>
  <c r="Q101" i="2"/>
  <c r="K561" i="2"/>
  <c r="M1287" i="2"/>
  <c r="K757" i="2"/>
  <c r="J249" i="2"/>
  <c r="H711" i="2"/>
  <c r="I1112" i="2"/>
  <c r="R146" i="2"/>
  <c r="R957" i="2"/>
  <c r="H435" i="2"/>
  <c r="J153" i="2"/>
  <c r="L450" i="2"/>
  <c r="L1433" i="2"/>
  <c r="K613" i="2"/>
  <c r="J395" i="2"/>
  <c r="I1170" i="2"/>
  <c r="J1189" i="2"/>
  <c r="Q1170" i="2"/>
  <c r="Q858" i="2"/>
  <c r="H85" i="2"/>
  <c r="L771" i="2"/>
  <c r="L809" i="2"/>
  <c r="H744" i="2"/>
  <c r="Q1119" i="2"/>
  <c r="H808" i="2"/>
  <c r="K1281" i="2"/>
  <c r="L990" i="2"/>
  <c r="I231" i="2"/>
  <c r="M1128" i="2"/>
  <c r="P1084" i="2"/>
  <c r="K881" i="2"/>
  <c r="P847" i="2"/>
  <c r="K10" i="8"/>
  <c r="J1385" i="2"/>
  <c r="I462" i="2"/>
  <c r="J1441" i="2"/>
  <c r="L823" i="2"/>
  <c r="I1398" i="2"/>
  <c r="I1098" i="2"/>
  <c r="H476" i="2"/>
  <c r="H54" i="2"/>
  <c r="H306" i="2"/>
  <c r="K402" i="2"/>
  <c r="I732" i="2"/>
  <c r="H307" i="2"/>
  <c r="K1341" i="2"/>
  <c r="K1227" i="2"/>
  <c r="Q707" i="2"/>
  <c r="H976" i="2"/>
  <c r="Q868" i="2"/>
  <c r="Q614" i="2"/>
  <c r="M44" i="8"/>
  <c r="L37" i="2"/>
  <c r="Q1372" i="2"/>
  <c r="R1223" i="2"/>
  <c r="L912" i="2"/>
  <c r="R989" i="2"/>
  <c r="K499" i="2"/>
  <c r="Q197" i="2"/>
  <c r="P1348" i="2"/>
  <c r="J1211" i="2"/>
  <c r="R40" i="8"/>
  <c r="M345" i="2"/>
  <c r="M1499" i="2"/>
  <c r="J1033" i="2"/>
  <c r="P1272" i="2"/>
  <c r="R1397" i="2"/>
  <c r="I1285" i="2"/>
  <c r="R1358" i="2"/>
  <c r="K1048" i="2"/>
  <c r="Q75" i="2"/>
  <c r="I488" i="2"/>
  <c r="P558" i="2"/>
  <c r="P445" i="2"/>
  <c r="H829" i="2"/>
  <c r="M862" i="2"/>
  <c r="H406" i="2"/>
  <c r="I391" i="2"/>
  <c r="M412" i="2"/>
  <c r="M1206" i="2"/>
  <c r="I322" i="2"/>
  <c r="I1338" i="2"/>
  <c r="L1119" i="2"/>
  <c r="K1441" i="2"/>
  <c r="M1246" i="2"/>
  <c r="I384" i="2"/>
  <c r="K1415" i="2"/>
  <c r="M82" i="2"/>
  <c r="Q1356" i="2"/>
  <c r="P70" i="2"/>
  <c r="R89" i="2"/>
  <c r="I501" i="2"/>
  <c r="I1145" i="2"/>
  <c r="L775" i="2"/>
  <c r="Q428" i="2"/>
  <c r="K638" i="2"/>
  <c r="R1381" i="2"/>
  <c r="P517" i="2"/>
  <c r="L898" i="2"/>
  <c r="L505" i="2"/>
  <c r="P256" i="2"/>
  <c r="Q710" i="2"/>
  <c r="R1354" i="2"/>
  <c r="J411" i="2"/>
  <c r="H510" i="2"/>
  <c r="L1255" i="2"/>
  <c r="L1129" i="2"/>
  <c r="L839" i="2"/>
  <c r="I701" i="2"/>
  <c r="Q1394" i="2"/>
  <c r="R486" i="2"/>
  <c r="M365" i="2"/>
  <c r="L1071" i="2"/>
  <c r="Q1272" i="2"/>
  <c r="M424" i="2"/>
  <c r="H45" i="2"/>
  <c r="H658" i="2"/>
  <c r="P593" i="2"/>
  <c r="H1342" i="2"/>
  <c r="M1162" i="2"/>
  <c r="M1076" i="2"/>
  <c r="M993" i="2"/>
  <c r="H633" i="2"/>
  <c r="L1123" i="2"/>
  <c r="R217" i="2"/>
  <c r="R1040" i="2"/>
  <c r="H202" i="2"/>
  <c r="R270" i="2"/>
  <c r="K400" i="2"/>
  <c r="J352" i="2"/>
  <c r="P1040" i="2"/>
  <c r="J7" i="8"/>
  <c r="P114" i="2"/>
  <c r="P289" i="2"/>
  <c r="J1168" i="2"/>
  <c r="J452" i="2"/>
  <c r="H813" i="2"/>
  <c r="I750" i="2"/>
  <c r="K634" i="2"/>
  <c r="M353" i="2"/>
  <c r="H674" i="2"/>
  <c r="H1150" i="2"/>
  <c r="K767" i="2"/>
  <c r="K311" i="2"/>
  <c r="I44" i="2"/>
  <c r="Q659" i="2"/>
  <c r="H879" i="2"/>
  <c r="K1162" i="2"/>
  <c r="H403" i="2"/>
  <c r="M520" i="2"/>
  <c r="R653" i="2"/>
  <c r="P22" i="8"/>
  <c r="L1029" i="2"/>
  <c r="K38" i="8"/>
  <c r="L660" i="2"/>
  <c r="J1497" i="2"/>
  <c r="I1336" i="2"/>
  <c r="I664" i="2"/>
  <c r="H1158" i="2"/>
  <c r="H234" i="2"/>
  <c r="H916" i="2"/>
  <c r="K1344" i="2"/>
  <c r="K916" i="2"/>
  <c r="Q1332" i="2"/>
  <c r="I574" i="2"/>
  <c r="P1502" i="2"/>
  <c r="H655" i="2"/>
  <c r="K891" i="2"/>
  <c r="M638" i="2"/>
  <c r="H832" i="2"/>
  <c r="J1377" i="2"/>
  <c r="I156" i="2"/>
  <c r="L814" i="2"/>
  <c r="Q1080" i="2"/>
  <c r="J951" i="2"/>
  <c r="H503" i="2"/>
  <c r="H420" i="2"/>
  <c r="L571" i="2"/>
  <c r="P1145" i="2"/>
  <c r="I324" i="2"/>
  <c r="H203" i="2"/>
  <c r="R594" i="2"/>
  <c r="J111" i="2"/>
  <c r="K1143" i="2"/>
  <c r="J34" i="2"/>
  <c r="R507" i="2"/>
  <c r="Q493" i="2"/>
  <c r="M767" i="2"/>
  <c r="R323" i="2"/>
  <c r="H659" i="2"/>
  <c r="M389" i="2"/>
  <c r="R12" i="2"/>
  <c r="M547" i="2"/>
  <c r="M84" i="2"/>
  <c r="P811" i="2"/>
  <c r="K221" i="2"/>
  <c r="J1443" i="2"/>
  <c r="H1079" i="2"/>
  <c r="P1315" i="2"/>
  <c r="M158" i="2"/>
  <c r="J960" i="2"/>
  <c r="L1300" i="2"/>
  <c r="J1129" i="2"/>
  <c r="P907" i="2"/>
  <c r="J1298" i="2"/>
  <c r="H218" i="2"/>
  <c r="Q1217" i="2"/>
  <c r="K1410" i="2"/>
  <c r="L739" i="2"/>
  <c r="P303" i="2"/>
  <c r="Q1021" i="2"/>
  <c r="I1205" i="2"/>
  <c r="R58" i="2"/>
  <c r="P260" i="2"/>
  <c r="L1212" i="2"/>
  <c r="M1430" i="2"/>
  <c r="P437" i="2"/>
  <c r="L125" i="2"/>
  <c r="L1096" i="2"/>
  <c r="H1476" i="2"/>
  <c r="M243" i="2"/>
  <c r="M1001" i="2"/>
  <c r="L149" i="2"/>
  <c r="M937" i="2"/>
  <c r="M196" i="2"/>
  <c r="J713" i="2"/>
  <c r="Q324" i="2"/>
  <c r="Q930" i="2"/>
  <c r="I1183" i="2"/>
  <c r="R53" i="2"/>
  <c r="M194" i="2"/>
  <c r="J627" i="2"/>
  <c r="J1300" i="2"/>
  <c r="I474" i="2"/>
  <c r="R18" i="8"/>
  <c r="M962" i="2"/>
  <c r="H1343" i="2"/>
  <c r="L923" i="2"/>
  <c r="I242" i="2"/>
  <c r="P1276" i="2"/>
  <c r="K847" i="2"/>
  <c r="K1224" i="2"/>
  <c r="J248" i="2"/>
  <c r="M1133" i="2"/>
  <c r="R105" i="2"/>
  <c r="H49" i="2"/>
  <c r="K64" i="2"/>
  <c r="P101" i="2"/>
  <c r="J1026" i="2"/>
  <c r="M695" i="2"/>
  <c r="J163" i="2"/>
  <c r="M1237" i="2"/>
  <c r="R134" i="2"/>
  <c r="L1072" i="2"/>
  <c r="L479" i="2"/>
  <c r="M325" i="2"/>
  <c r="L644" i="2"/>
  <c r="M1245" i="2"/>
  <c r="H1031" i="2"/>
  <c r="Q497" i="2"/>
  <c r="Q1172" i="2"/>
  <c r="K656" i="2"/>
  <c r="K1225" i="2"/>
  <c r="K590" i="2"/>
  <c r="H393" i="2"/>
  <c r="M683" i="2"/>
  <c r="K947" i="2"/>
  <c r="M656" i="2"/>
  <c r="K1374" i="2"/>
  <c r="R1237" i="2"/>
  <c r="I741" i="2"/>
  <c r="M1185" i="2"/>
  <c r="L254" i="2"/>
  <c r="H1448" i="2"/>
  <c r="I1284" i="2"/>
  <c r="M55" i="2"/>
  <c r="I1291" i="2"/>
  <c r="Q225" i="2"/>
  <c r="Q744" i="2"/>
  <c r="L35" i="2"/>
  <c r="K1112" i="2"/>
  <c r="R412" i="2"/>
  <c r="K1278" i="2"/>
  <c r="L1369" i="2"/>
  <c r="L288" i="2"/>
  <c r="H343" i="2"/>
  <c r="H1235" i="2"/>
  <c r="H235" i="2"/>
  <c r="R610" i="2"/>
  <c r="P589" i="2"/>
  <c r="I423" i="2"/>
  <c r="I851" i="2"/>
  <c r="J42" i="2"/>
  <c r="M185" i="2"/>
  <c r="L74" i="2"/>
  <c r="L1429" i="2"/>
  <c r="K198" i="2"/>
  <c r="R1178" i="2"/>
  <c r="I593" i="2"/>
  <c r="J948" i="2"/>
  <c r="Q1148" i="2"/>
  <c r="K16" i="8"/>
  <c r="L94" i="2"/>
  <c r="K1025" i="2"/>
  <c r="R1316" i="2"/>
  <c r="M1264" i="2"/>
  <c r="L1302" i="2"/>
  <c r="Q859" i="2"/>
  <c r="Q1285" i="2"/>
  <c r="H798" i="2"/>
  <c r="R561" i="2"/>
  <c r="J468" i="2"/>
  <c r="Q956" i="2"/>
  <c r="L1374" i="2"/>
  <c r="P945" i="2"/>
  <c r="M551" i="2"/>
  <c r="L701" i="2"/>
  <c r="K967" i="2"/>
  <c r="I171" i="2"/>
  <c r="P556" i="2"/>
  <c r="H91" i="2"/>
  <c r="R85" i="2"/>
  <c r="R923" i="2"/>
  <c r="M432" i="2"/>
  <c r="I537" i="2"/>
  <c r="R1233" i="2"/>
  <c r="H227" i="2"/>
  <c r="I987" i="2"/>
  <c r="R268" i="2"/>
  <c r="I81" i="2"/>
  <c r="I448" i="2"/>
  <c r="J1075" i="2"/>
  <c r="R727" i="2"/>
  <c r="J1279" i="2"/>
  <c r="P843" i="2"/>
  <c r="Q542" i="2"/>
  <c r="R1084" i="2"/>
  <c r="I848" i="2"/>
  <c r="K743" i="2"/>
  <c r="P1103" i="2"/>
  <c r="M1454" i="2"/>
  <c r="I1184" i="2"/>
  <c r="R1111" i="2"/>
  <c r="L324" i="2"/>
  <c r="Q1317" i="2"/>
  <c r="Q7" i="8"/>
  <c r="R1376" i="2"/>
  <c r="K299" i="2"/>
  <c r="I1310" i="2"/>
  <c r="L42" i="2"/>
  <c r="L341" i="2"/>
  <c r="H1352" i="2"/>
  <c r="L46" i="2"/>
  <c r="L350" i="2"/>
  <c r="H456" i="2"/>
  <c r="K1282" i="2"/>
  <c r="J782" i="2"/>
  <c r="M464" i="2"/>
  <c r="J344" i="2"/>
  <c r="R119" i="2"/>
  <c r="M447" i="2"/>
  <c r="J181" i="2"/>
  <c r="H842" i="2"/>
  <c r="R1243" i="2"/>
  <c r="K1039" i="2"/>
  <c r="Q861" i="2"/>
  <c r="J16" i="2"/>
  <c r="H591" i="2"/>
  <c r="I655" i="2"/>
  <c r="M530" i="2"/>
  <c r="R1331" i="2"/>
  <c r="L19" i="8"/>
  <c r="R1115" i="2"/>
  <c r="I122" i="2"/>
  <c r="J826" i="2"/>
  <c r="R478" i="2"/>
  <c r="K1413" i="2"/>
  <c r="M552" i="2"/>
  <c r="H622" i="2"/>
  <c r="Q1306" i="2"/>
  <c r="H120" i="2"/>
  <c r="M893" i="2"/>
  <c r="I975" i="2"/>
  <c r="K1446" i="2"/>
  <c r="J747" i="2"/>
  <c r="J921" i="2"/>
  <c r="P949" i="2"/>
  <c r="M1506" i="2"/>
  <c r="L720" i="2"/>
  <c r="L1238" i="2"/>
  <c r="J568" i="2"/>
  <c r="P1356" i="2"/>
  <c r="R35" i="2"/>
  <c r="P838" i="2"/>
  <c r="H1321" i="2"/>
  <c r="L541" i="2"/>
  <c r="J1238" i="2"/>
  <c r="L865" i="2"/>
  <c r="K1277" i="2"/>
  <c r="P1363" i="2"/>
  <c r="H212" i="2"/>
  <c r="J1306" i="2"/>
  <c r="I1294" i="2"/>
  <c r="R800" i="2"/>
  <c r="R1464" i="2"/>
  <c r="J535" i="2"/>
  <c r="Q1159" i="2"/>
  <c r="M261" i="2"/>
  <c r="K410" i="2"/>
  <c r="L78" i="2"/>
  <c r="P1275" i="2"/>
  <c r="J304" i="2"/>
  <c r="I689" i="2"/>
  <c r="J885" i="2"/>
  <c r="M349" i="2"/>
  <c r="M605" i="2"/>
  <c r="K745" i="2"/>
  <c r="I888" i="2"/>
  <c r="L846" i="2"/>
  <c r="I550" i="2"/>
  <c r="H861" i="2"/>
  <c r="L1162" i="2"/>
  <c r="Q471" i="2"/>
  <c r="I1094" i="2"/>
  <c r="L946" i="2"/>
  <c r="I508" i="2"/>
  <c r="L244" i="2"/>
  <c r="I432" i="2"/>
  <c r="R685" i="2"/>
  <c r="L1500" i="2"/>
  <c r="I326" i="2"/>
  <c r="R171" i="2"/>
  <c r="J831" i="2"/>
  <c r="K1108" i="2"/>
  <c r="K970" i="2"/>
  <c r="I1365" i="2"/>
  <c r="K1377" i="2"/>
  <c r="Q1189" i="2"/>
  <c r="K173" i="2"/>
  <c r="M1342" i="2"/>
  <c r="H594" i="2"/>
  <c r="I131" i="2"/>
  <c r="J824" i="2"/>
  <c r="H1024" i="2"/>
  <c r="K1008" i="2"/>
  <c r="R1283" i="2"/>
  <c r="J400" i="2"/>
  <c r="H537" i="2"/>
  <c r="H1260" i="2"/>
  <c r="H527" i="2"/>
  <c r="H1169" i="2"/>
  <c r="Q1266" i="2"/>
  <c r="Q631" i="2"/>
  <c r="J1020" i="2"/>
  <c r="H899" i="2"/>
  <c r="I48" i="2"/>
  <c r="J750" i="2"/>
  <c r="R1011" i="2"/>
  <c r="P456" i="2"/>
  <c r="L1292" i="2"/>
  <c r="I814" i="2"/>
  <c r="I1172" i="2"/>
  <c r="I1356" i="2"/>
  <c r="J635" i="2"/>
  <c r="K1481" i="2"/>
  <c r="I513" i="2"/>
  <c r="K1097" i="2"/>
  <c r="R458" i="2"/>
  <c r="K1305" i="2"/>
  <c r="I985" i="2"/>
  <c r="I1296" i="2"/>
  <c r="I30" i="8"/>
  <c r="P369" i="2"/>
  <c r="M1065" i="2"/>
  <c r="L978" i="2"/>
  <c r="P316" i="2"/>
  <c r="I613" i="2"/>
  <c r="M126" i="2"/>
  <c r="P1448" i="2"/>
  <c r="K1336" i="2"/>
  <c r="R1448" i="2"/>
  <c r="I329" i="2"/>
  <c r="H53" i="2"/>
  <c r="R655" i="2"/>
  <c r="H24" i="2"/>
  <c r="H896" i="2"/>
  <c r="Q496" i="2"/>
  <c r="L1092" i="2"/>
  <c r="R1472" i="2"/>
  <c r="K842" i="2"/>
  <c r="J401" i="2"/>
  <c r="P1032" i="2"/>
  <c r="I1471" i="2"/>
  <c r="I1505" i="2"/>
  <c r="J1101" i="2"/>
  <c r="Q27" i="8"/>
  <c r="K355" i="2"/>
  <c r="I1198" i="2"/>
  <c r="L669" i="2"/>
  <c r="P524" i="2"/>
  <c r="M359" i="2"/>
  <c r="R92" i="2"/>
  <c r="H528" i="2"/>
  <c r="R130" i="2"/>
  <c r="J29" i="8"/>
  <c r="I121" i="2"/>
  <c r="Q951" i="2"/>
  <c r="J297" i="2"/>
  <c r="J600" i="2"/>
  <c r="R1239" i="2"/>
  <c r="I247" i="2"/>
  <c r="H544" i="2"/>
  <c r="K854" i="2"/>
  <c r="L1329" i="2"/>
  <c r="H1473" i="2"/>
  <c r="M143" i="2"/>
  <c r="H987" i="2"/>
  <c r="I1301" i="2"/>
  <c r="M207" i="2"/>
  <c r="H18" i="2"/>
  <c r="K1228" i="2"/>
  <c r="L645" i="2"/>
  <c r="R573" i="2"/>
  <c r="L787" i="2"/>
  <c r="M35" i="2"/>
  <c r="R769" i="2"/>
  <c r="M230" i="2"/>
  <c r="P936" i="2"/>
  <c r="K1239" i="2"/>
  <c r="K860" i="2"/>
  <c r="H1478" i="2"/>
  <c r="Q1371" i="2"/>
  <c r="H1010" i="2"/>
  <c r="I1269" i="2"/>
  <c r="H194" i="2"/>
  <c r="L82" i="2"/>
  <c r="Q932" i="2"/>
  <c r="Q1428" i="2"/>
  <c r="P1023" i="2"/>
  <c r="Q923" i="2"/>
  <c r="K866" i="2"/>
  <c r="K487" i="2"/>
  <c r="K719" i="2"/>
  <c r="M279" i="2"/>
  <c r="J1135" i="2"/>
  <c r="L976" i="2"/>
  <c r="M675" i="2"/>
  <c r="I679" i="2"/>
  <c r="Q16" i="8"/>
  <c r="H12" i="8"/>
  <c r="I1048" i="2"/>
  <c r="H644" i="2"/>
  <c r="H279" i="2"/>
  <c r="H702" i="2"/>
  <c r="R113" i="2"/>
  <c r="H536" i="2"/>
  <c r="R1145" i="2"/>
  <c r="P1019" i="2"/>
  <c r="R930" i="2"/>
  <c r="P1357" i="2"/>
  <c r="I610" i="2"/>
  <c r="L693" i="2"/>
  <c r="J109" i="2"/>
  <c r="J426" i="2"/>
  <c r="H28" i="2"/>
  <c r="R246" i="2"/>
  <c r="J21" i="8"/>
  <c r="M677" i="2"/>
  <c r="Q1125" i="2"/>
  <c r="H100" i="2"/>
  <c r="M668" i="2"/>
  <c r="L667" i="2"/>
  <c r="L1043" i="2"/>
  <c r="K945" i="2"/>
  <c r="R393" i="2"/>
  <c r="K86" i="2"/>
  <c r="H506" i="2"/>
  <c r="K1385" i="2"/>
  <c r="L573" i="2"/>
  <c r="M625" i="2"/>
  <c r="P777" i="2"/>
  <c r="K167" i="2"/>
  <c r="L448" i="2"/>
  <c r="K1463" i="2"/>
  <c r="M905" i="2"/>
  <c r="L108" i="2"/>
  <c r="K493" i="2"/>
  <c r="M998" i="2"/>
  <c r="K646" i="2"/>
  <c r="I1352" i="2"/>
  <c r="M1434" i="2"/>
  <c r="L1161" i="2"/>
  <c r="P1281" i="2"/>
  <c r="K486" i="2"/>
  <c r="K831" i="2"/>
  <c r="J471" i="2"/>
  <c r="H1152" i="2"/>
  <c r="R1060" i="2"/>
  <c r="K759" i="2"/>
  <c r="H677" i="2"/>
  <c r="M1269" i="2"/>
  <c r="J1201" i="2"/>
  <c r="L58" i="2"/>
  <c r="M160" i="2"/>
  <c r="J639" i="2"/>
  <c r="M906" i="2"/>
  <c r="Q82" i="2"/>
  <c r="J1185" i="2"/>
  <c r="J1205" i="2"/>
  <c r="J519" i="2"/>
  <c r="J419" i="2"/>
  <c r="J324" i="2"/>
  <c r="R980" i="2"/>
  <c r="P83" i="2"/>
  <c r="L1019" i="2"/>
  <c r="H837" i="2"/>
  <c r="I57" i="2"/>
  <c r="J115" i="2"/>
  <c r="L1148" i="2"/>
  <c r="L43" i="8"/>
  <c r="R438" i="2"/>
  <c r="L763" i="2"/>
  <c r="K1393" i="2"/>
  <c r="Q1054" i="2"/>
  <c r="H783" i="2"/>
  <c r="L1082" i="2"/>
  <c r="M978" i="2"/>
  <c r="J681" i="2"/>
  <c r="H850" i="2"/>
  <c r="P1056" i="2"/>
  <c r="J1052" i="2"/>
  <c r="K1251" i="2"/>
  <c r="K334" i="2"/>
  <c r="R321" i="2"/>
  <c r="R91" i="2"/>
  <c r="I1102" i="2"/>
  <c r="Q1182" i="2"/>
  <c r="M565" i="2"/>
  <c r="H708" i="2"/>
  <c r="M1187" i="2"/>
  <c r="H219" i="2"/>
  <c r="J942" i="2"/>
  <c r="I974" i="2"/>
  <c r="I809" i="2"/>
  <c r="M534" i="2"/>
  <c r="H315" i="2"/>
  <c r="P66" i="2"/>
  <c r="L818" i="2"/>
  <c r="J861" i="2"/>
  <c r="R84" i="2"/>
  <c r="I607" i="2"/>
  <c r="Q363" i="2"/>
  <c r="Q257" i="2"/>
  <c r="I172" i="2"/>
  <c r="P1250" i="2"/>
  <c r="K1200" i="2"/>
  <c r="P736" i="2"/>
  <c r="M1250" i="2"/>
  <c r="K1004" i="2"/>
  <c r="J198" i="2"/>
  <c r="M71" i="2"/>
  <c r="M1166" i="2"/>
  <c r="M335" i="2"/>
  <c r="L526" i="2"/>
  <c r="M59" i="2"/>
  <c r="R469" i="2"/>
  <c r="P55" i="8"/>
  <c r="L945" i="2"/>
  <c r="H988" i="2"/>
  <c r="L148" i="2"/>
  <c r="L34" i="2"/>
  <c r="I670" i="2"/>
  <c r="M1439" i="2"/>
  <c r="M480" i="2"/>
  <c r="Q21" i="2"/>
  <c r="I1432" i="2"/>
  <c r="P92" i="2"/>
  <c r="R1491" i="2"/>
  <c r="K631" i="2"/>
  <c r="R1263" i="2"/>
  <c r="J1192" i="2"/>
  <c r="M966" i="2"/>
  <c r="K74" i="2"/>
  <c r="K762" i="2"/>
  <c r="Q784" i="2"/>
  <c r="R518" i="2"/>
  <c r="K1400" i="2"/>
  <c r="H10" i="8"/>
  <c r="L355" i="2"/>
  <c r="L1183" i="2"/>
  <c r="R885" i="2"/>
  <c r="K1077" i="2"/>
  <c r="M703" i="2"/>
  <c r="R1050" i="2"/>
  <c r="K556" i="2"/>
  <c r="K1216" i="2"/>
  <c r="P824" i="2"/>
  <c r="J823" i="2"/>
  <c r="Q262" i="2"/>
  <c r="J1210" i="2"/>
  <c r="Q387" i="2"/>
  <c r="I276" i="2"/>
  <c r="R87" i="2"/>
  <c r="M1129" i="2"/>
  <c r="M1229" i="2"/>
  <c r="R880" i="2"/>
  <c r="M446" i="2"/>
  <c r="J1471" i="2"/>
  <c r="H803" i="2"/>
  <c r="M355" i="2"/>
  <c r="K775" i="2"/>
  <c r="L1364" i="2"/>
  <c r="I766" i="2"/>
  <c r="J410" i="2"/>
  <c r="L463" i="2"/>
  <c r="R986" i="2"/>
  <c r="M835" i="2"/>
  <c r="P126" i="2"/>
  <c r="H560" i="2"/>
  <c r="K923" i="2"/>
  <c r="P432" i="2"/>
  <c r="I173" i="2"/>
  <c r="L934" i="2"/>
  <c r="I1435" i="2"/>
  <c r="J233" i="2"/>
  <c r="J469" i="2"/>
  <c r="P1476" i="2"/>
  <c r="J876" i="2"/>
  <c r="R355" i="2"/>
  <c r="L890" i="2"/>
  <c r="P943" i="2"/>
  <c r="Q22" i="2"/>
  <c r="H1161" i="2"/>
  <c r="J1400" i="2"/>
  <c r="I1081" i="2"/>
  <c r="M363" i="2"/>
  <c r="I357" i="2"/>
  <c r="J472" i="2"/>
  <c r="I1459" i="2"/>
  <c r="L1232" i="2"/>
  <c r="H457" i="2"/>
  <c r="Q1326" i="2"/>
  <c r="M317" i="2"/>
  <c r="M405" i="2"/>
  <c r="P1429" i="2"/>
  <c r="Q600" i="2"/>
  <c r="M425" i="2"/>
  <c r="J1194" i="2"/>
  <c r="L1213" i="2"/>
  <c r="L1502" i="2"/>
  <c r="H1004" i="2"/>
  <c r="Q1455" i="2"/>
  <c r="I747" i="2"/>
  <c r="I762" i="2"/>
  <c r="J1178" i="2"/>
  <c r="H817" i="2"/>
  <c r="L873" i="2"/>
  <c r="P649" i="2"/>
  <c r="K1381" i="2"/>
  <c r="P786" i="2"/>
  <c r="P783" i="2"/>
  <c r="J1489" i="2"/>
  <c r="I1204" i="2"/>
  <c r="K18" i="2"/>
  <c r="M832" i="2"/>
  <c r="I736" i="2"/>
  <c r="P896" i="2"/>
  <c r="R1134" i="2"/>
  <c r="L30" i="2"/>
  <c r="R1184" i="2"/>
  <c r="I571" i="2"/>
  <c r="H1419" i="2"/>
  <c r="I990" i="2"/>
  <c r="J1271" i="2"/>
  <c r="Q1505" i="2"/>
  <c r="P1170" i="2"/>
  <c r="I570" i="2"/>
  <c r="I520" i="2"/>
  <c r="P1046" i="2"/>
  <c r="H280" i="2"/>
  <c r="H1348" i="2"/>
  <c r="M727" i="2"/>
  <c r="K1407" i="2"/>
  <c r="M1423" i="2"/>
  <c r="R1105" i="2"/>
  <c r="H152" i="2"/>
  <c r="R936" i="2"/>
  <c r="R736" i="2"/>
  <c r="P821" i="2"/>
  <c r="J860" i="2"/>
  <c r="K26" i="8"/>
  <c r="H777" i="2"/>
  <c r="I1434" i="2"/>
  <c r="K824" i="2"/>
  <c r="I186" i="2"/>
  <c r="P474" i="2"/>
  <c r="J1348" i="2"/>
  <c r="M1072" i="2"/>
  <c r="J236" i="2"/>
  <c r="R668" i="2"/>
  <c r="R418" i="2"/>
  <c r="I869" i="2"/>
  <c r="M1461" i="2"/>
  <c r="H1041" i="2"/>
  <c r="H1058" i="2"/>
  <c r="K872" i="2"/>
  <c r="R677" i="2"/>
  <c r="L76" i="2"/>
  <c r="H1307" i="2"/>
  <c r="M1386" i="2"/>
  <c r="R1018" i="2"/>
  <c r="K605" i="2"/>
  <c r="K741" i="2"/>
  <c r="K264" i="2"/>
  <c r="H577" i="2"/>
  <c r="K456" i="2"/>
  <c r="I458" i="2"/>
  <c r="M212" i="2"/>
  <c r="P395" i="2"/>
  <c r="J279" i="2"/>
  <c r="J598" i="2"/>
  <c r="I772" i="2"/>
  <c r="H1006" i="2"/>
  <c r="L944" i="2"/>
  <c r="K969" i="2"/>
  <c r="I1230" i="2"/>
  <c r="J800" i="2"/>
  <c r="K364" i="2"/>
  <c r="M186" i="2"/>
  <c r="L415" i="2"/>
  <c r="L871" i="2"/>
  <c r="H652" i="2"/>
  <c r="J703" i="2"/>
  <c r="R1377" i="2"/>
  <c r="R417" i="2"/>
  <c r="M1078" i="2"/>
  <c r="R1465" i="2"/>
  <c r="H381" i="2"/>
  <c r="J949" i="2"/>
  <c r="H1449" i="2"/>
  <c r="I1007" i="2"/>
  <c r="Q419" i="2"/>
  <c r="Q697" i="2"/>
  <c r="L741" i="2"/>
  <c r="H894" i="2"/>
  <c r="L220" i="2"/>
  <c r="R631" i="2"/>
  <c r="H330" i="2"/>
  <c r="R27" i="2"/>
  <c r="P1499" i="2"/>
  <c r="H365" i="2"/>
  <c r="J310" i="2"/>
  <c r="P19" i="8"/>
  <c r="L511" i="2"/>
  <c r="J166" i="2"/>
  <c r="L64" i="2"/>
  <c r="Q771" i="2"/>
  <c r="M237" i="2"/>
  <c r="K973" i="2"/>
  <c r="L866" i="2"/>
  <c r="Q1379" i="2"/>
  <c r="H110" i="2"/>
  <c r="P816" i="2"/>
  <c r="R1394" i="2"/>
  <c r="M106" i="2"/>
  <c r="J365" i="2"/>
  <c r="I1455" i="2"/>
  <c r="P1017" i="2"/>
  <c r="Q150" i="2"/>
  <c r="P1373" i="2"/>
  <c r="M747" i="2"/>
  <c r="M844" i="2"/>
  <c r="H725" i="2"/>
  <c r="L1432" i="2"/>
  <c r="K149" i="2"/>
  <c r="Q220" i="2"/>
  <c r="M729" i="2"/>
  <c r="J581" i="2"/>
  <c r="P1506" i="2"/>
  <c r="J1303" i="2"/>
  <c r="R791" i="2"/>
  <c r="P82" i="2"/>
  <c r="H1119" i="2"/>
  <c r="L1251" i="2"/>
  <c r="I105" i="2"/>
  <c r="I1364" i="2"/>
  <c r="R141" i="2"/>
  <c r="H1045" i="2"/>
  <c r="R805" i="2"/>
  <c r="R1163" i="2"/>
  <c r="P1462" i="2"/>
  <c r="I412" i="2"/>
  <c r="I498" i="2"/>
  <c r="L337" i="2"/>
  <c r="H1359" i="2"/>
  <c r="J253" i="2"/>
  <c r="H498" i="2"/>
  <c r="K502" i="2"/>
  <c r="M67" i="2"/>
  <c r="H1047" i="2"/>
  <c r="L708" i="2"/>
  <c r="K1094" i="2"/>
  <c r="J500" i="2"/>
  <c r="M1055" i="2"/>
  <c r="M1183" i="2"/>
  <c r="K1136" i="2"/>
  <c r="J1465" i="2"/>
  <c r="P1391" i="2"/>
  <c r="R1268" i="2"/>
  <c r="I735" i="2"/>
  <c r="L186" i="2"/>
  <c r="I1412" i="2"/>
  <c r="P660" i="2"/>
  <c r="L475" i="2"/>
  <c r="H923" i="2"/>
  <c r="H804" i="2"/>
  <c r="R99" i="2"/>
  <c r="H1369" i="2"/>
  <c r="L499" i="2"/>
  <c r="P1278" i="2"/>
  <c r="R242" i="2"/>
  <c r="J558" i="2"/>
  <c r="I154" i="2"/>
  <c r="M587" i="2"/>
  <c r="K537" i="2"/>
  <c r="L674" i="2"/>
  <c r="L994" i="2"/>
  <c r="L37" i="8"/>
  <c r="M52" i="8"/>
  <c r="K199" i="2"/>
  <c r="Q1495" i="2"/>
  <c r="K682" i="2"/>
  <c r="I104" i="2"/>
  <c r="L522" i="2"/>
  <c r="I63" i="2"/>
  <c r="M1496" i="2"/>
  <c r="I690" i="2"/>
  <c r="P911" i="2"/>
  <c r="L81" i="2"/>
  <c r="J454" i="2"/>
  <c r="L253" i="2"/>
  <c r="M375" i="2"/>
  <c r="H995" i="2"/>
  <c r="J815" i="2"/>
  <c r="Q580" i="2"/>
  <c r="K230" i="2"/>
  <c r="H1044" i="2"/>
  <c r="M623" i="2"/>
  <c r="I782" i="2"/>
  <c r="P68" i="2"/>
  <c r="P39" i="2"/>
  <c r="P72" i="2"/>
  <c r="Q207" i="2"/>
  <c r="H1186" i="2"/>
  <c r="J1368" i="2"/>
  <c r="M577" i="2"/>
  <c r="M44" i="2"/>
  <c r="L528" i="2"/>
  <c r="J969" i="2"/>
  <c r="R444" i="2"/>
  <c r="M327" i="2"/>
  <c r="P690" i="2"/>
  <c r="J191" i="2"/>
  <c r="L299" i="2"/>
  <c r="M751" i="2"/>
  <c r="M723" i="2"/>
  <c r="L451" i="2"/>
  <c r="M1047" i="2"/>
  <c r="I873" i="2"/>
  <c r="I1466" i="2"/>
  <c r="L782" i="2"/>
  <c r="L876" i="2"/>
  <c r="Q901" i="2"/>
  <c r="J1411" i="2"/>
  <c r="P329" i="2"/>
  <c r="L386" i="2"/>
  <c r="H1069" i="2"/>
  <c r="I1002" i="2"/>
  <c r="R827" i="2"/>
  <c r="J1149" i="2"/>
  <c r="P913" i="2"/>
  <c r="M502" i="2"/>
  <c r="P540" i="2"/>
  <c r="I36" i="2"/>
  <c r="J1305" i="2"/>
  <c r="P217" i="2"/>
  <c r="M10" i="8"/>
  <c r="I567" i="2"/>
  <c r="H314" i="2"/>
  <c r="Q449" i="2"/>
  <c r="L802" i="2"/>
  <c r="Q410" i="2"/>
  <c r="I1379" i="2"/>
  <c r="I1401" i="2"/>
  <c r="P350" i="2"/>
  <c r="J485" i="2"/>
  <c r="J803" i="2"/>
  <c r="J1099" i="2"/>
  <c r="M589" i="2"/>
  <c r="R889" i="2"/>
  <c r="H538" i="2"/>
  <c r="L589" i="2"/>
  <c r="K1069" i="2"/>
  <c r="J676" i="2"/>
  <c r="J274" i="2"/>
  <c r="Q876" i="2"/>
  <c r="I928" i="2"/>
  <c r="Q1108" i="2"/>
  <c r="J821" i="2"/>
  <c r="L847" i="2"/>
  <c r="P1400" i="2"/>
  <c r="L826" i="2"/>
  <c r="P919" i="2"/>
  <c r="R943" i="2"/>
  <c r="P552" i="2"/>
  <c r="Q700" i="2"/>
  <c r="I1126" i="2"/>
  <c r="H366" i="2"/>
  <c r="H337" i="2"/>
  <c r="H657" i="2"/>
  <c r="M314" i="2"/>
  <c r="Q502" i="2"/>
  <c r="L1327" i="2"/>
  <c r="R1058" i="2"/>
  <c r="H317" i="2"/>
  <c r="R966" i="2"/>
  <c r="P476" i="2"/>
  <c r="Q994" i="2"/>
  <c r="M1471" i="2"/>
  <c r="I114" i="2"/>
  <c r="K481" i="2"/>
  <c r="M87" i="2"/>
  <c r="L1282" i="2"/>
  <c r="I1223" i="2"/>
  <c r="Q667" i="2"/>
  <c r="Q995" i="2"/>
  <c r="R240" i="2"/>
  <c r="L712" i="2"/>
  <c r="P159" i="2"/>
  <c r="J1327" i="2"/>
  <c r="H434" i="2"/>
  <c r="L198" i="2"/>
  <c r="R430" i="2"/>
  <c r="H738" i="2"/>
  <c r="I450" i="2"/>
  <c r="I1043" i="2"/>
  <c r="Q1325" i="2"/>
  <c r="R523" i="2"/>
  <c r="L929" i="2"/>
  <c r="M376" i="2"/>
  <c r="P1139" i="2"/>
  <c r="Q560" i="2"/>
  <c r="P974" i="2"/>
  <c r="R834" i="2"/>
  <c r="Q739" i="2"/>
  <c r="I164" i="2"/>
  <c r="Q1366" i="2"/>
  <c r="M583" i="2"/>
  <c r="L882" i="2"/>
  <c r="H1444" i="2"/>
  <c r="M218" i="2"/>
  <c r="P541" i="2"/>
  <c r="J1119" i="2"/>
  <c r="I602" i="2"/>
  <c r="P1029" i="2"/>
  <c r="J618" i="2"/>
  <c r="P1406" i="2"/>
  <c r="M622" i="2"/>
  <c r="I1058" i="2"/>
  <c r="R1459" i="2"/>
  <c r="H469" i="2"/>
  <c r="H1049" i="2"/>
  <c r="P1253" i="2"/>
  <c r="K1147" i="2"/>
  <c r="L986" i="2"/>
  <c r="R863" i="2"/>
  <c r="K738" i="2"/>
  <c r="L462" i="2"/>
  <c r="Q740" i="2"/>
  <c r="K1391" i="2"/>
  <c r="M298" i="2"/>
  <c r="R1426" i="2"/>
  <c r="L941" i="2"/>
  <c r="I278" i="2"/>
  <c r="K723" i="2"/>
  <c r="R1501" i="2"/>
  <c r="Q522" i="2"/>
  <c r="P948" i="2"/>
  <c r="K591" i="2"/>
  <c r="P932" i="2"/>
  <c r="Q266" i="2"/>
  <c r="P1159" i="2"/>
  <c r="J1281" i="2"/>
  <c r="K28" i="8"/>
  <c r="L352" i="2"/>
  <c r="H1053" i="2"/>
  <c r="K1457" i="2"/>
  <c r="I981" i="2"/>
  <c r="R696" i="2"/>
  <c r="M182" i="2"/>
  <c r="H59" i="2"/>
  <c r="K519" i="2"/>
  <c r="J651" i="2"/>
  <c r="L917" i="2"/>
  <c r="I259" i="2"/>
  <c r="R1399" i="2"/>
  <c r="J893" i="2"/>
  <c r="L21" i="2"/>
  <c r="H935" i="2"/>
  <c r="H868" i="2"/>
  <c r="R616" i="2"/>
  <c r="Q924" i="2"/>
  <c r="P925" i="2"/>
  <c r="H349" i="2"/>
  <c r="L431" i="2"/>
  <c r="M1165" i="2"/>
  <c r="J1251" i="2"/>
  <c r="J832" i="2"/>
  <c r="R45" i="8"/>
  <c r="P733" i="2"/>
  <c r="R1357" i="2"/>
  <c r="M351" i="2"/>
  <c r="Q1475" i="2"/>
  <c r="K27" i="2"/>
  <c r="K45" i="2"/>
  <c r="I538" i="2"/>
  <c r="Q1258" i="2"/>
  <c r="K366" i="2"/>
  <c r="K308" i="2"/>
  <c r="R722" i="2"/>
  <c r="Q635" i="2"/>
  <c r="I1393" i="2"/>
  <c r="I528" i="2"/>
  <c r="J50" i="2"/>
  <c r="H541" i="2"/>
  <c r="Q603" i="2"/>
  <c r="I1212" i="2"/>
  <c r="H440" i="2"/>
  <c r="I51" i="8"/>
  <c r="J342" i="2"/>
  <c r="H1252" i="2"/>
  <c r="H932" i="2"/>
  <c r="P1171" i="2"/>
  <c r="Q645" i="2"/>
  <c r="L536" i="2"/>
  <c r="M819" i="2"/>
  <c r="J807" i="2"/>
  <c r="R166" i="2"/>
  <c r="M421" i="2"/>
  <c r="I1481" i="2"/>
  <c r="I948" i="2"/>
  <c r="H968" i="2"/>
  <c r="M1254" i="2"/>
  <c r="K874" i="2"/>
  <c r="M21" i="2"/>
  <c r="M1053" i="2"/>
  <c r="M1193" i="2"/>
  <c r="K445" i="2"/>
  <c r="J689" i="2"/>
  <c r="K998" i="2"/>
  <c r="K1020" i="2"/>
  <c r="K902" i="2"/>
  <c r="J771" i="2"/>
  <c r="I1414" i="2"/>
  <c r="H872" i="2"/>
  <c r="L1242" i="2"/>
  <c r="H10" i="2"/>
  <c r="Q1154" i="2"/>
  <c r="J856" i="2"/>
  <c r="P1206" i="2"/>
  <c r="Q1303" i="2"/>
  <c r="K291" i="2"/>
  <c r="L30" i="8"/>
  <c r="Q1087" i="2"/>
  <c r="R802" i="2"/>
  <c r="P809" i="2"/>
  <c r="I518" i="2"/>
  <c r="M1288" i="2"/>
  <c r="L252" i="2"/>
  <c r="R873" i="2"/>
  <c r="L92" i="2"/>
  <c r="R570" i="2"/>
  <c r="H1361" i="2"/>
  <c r="H1099" i="2"/>
  <c r="I1178" i="2"/>
  <c r="J787" i="2"/>
  <c r="H811" i="2"/>
  <c r="M994" i="2"/>
  <c r="I476" i="2"/>
  <c r="M1476" i="2"/>
  <c r="H304" i="2"/>
  <c r="M301" i="2"/>
  <c r="H475" i="2"/>
  <c r="R775" i="2"/>
  <c r="J1387" i="2"/>
  <c r="M1457" i="2"/>
  <c r="L584" i="2"/>
  <c r="M189" i="2"/>
  <c r="H1411" i="2"/>
  <c r="I9" i="8"/>
  <c r="L1153" i="2"/>
  <c r="M1157" i="2"/>
  <c r="K1466" i="2"/>
  <c r="Q1211" i="2"/>
  <c r="J1382" i="2"/>
  <c r="H488" i="2"/>
  <c r="P1211" i="2"/>
  <c r="J1232" i="2"/>
  <c r="Q921" i="2"/>
  <c r="R156" i="2"/>
  <c r="M239" i="2"/>
  <c r="P1235" i="2"/>
  <c r="J247" i="2"/>
  <c r="M948" i="2"/>
  <c r="H1311" i="2"/>
  <c r="I237" i="2"/>
  <c r="R328" i="2"/>
  <c r="K964" i="2"/>
  <c r="L1015" i="2"/>
  <c r="K776" i="2"/>
  <c r="J1302" i="2"/>
  <c r="P204" i="2"/>
  <c r="K116" i="2"/>
  <c r="R261" i="2"/>
  <c r="J752" i="2"/>
  <c r="K784" i="2"/>
  <c r="K95" i="2"/>
  <c r="R1214" i="2"/>
  <c r="H36" i="2"/>
  <c r="P461" i="2"/>
  <c r="R998" i="2"/>
  <c r="L921" i="2"/>
  <c r="J524" i="2"/>
  <c r="R23" i="2"/>
  <c r="I273" i="2"/>
  <c r="I1276" i="2"/>
  <c r="M205" i="2"/>
  <c r="M478" i="2"/>
  <c r="M572" i="2"/>
  <c r="L897" i="2"/>
  <c r="K377" i="2"/>
  <c r="K1054" i="2"/>
  <c r="K177" i="2"/>
  <c r="P304" i="2"/>
  <c r="R74" i="2"/>
  <c r="R259" i="2"/>
  <c r="K390" i="2"/>
  <c r="I234" i="2"/>
  <c r="L259" i="2"/>
  <c r="K1056" i="2"/>
  <c r="M390" i="2"/>
  <c r="Q619" i="2"/>
  <c r="P1330" i="2"/>
  <c r="P438" i="2"/>
  <c r="J601" i="2"/>
  <c r="L487" i="2"/>
  <c r="P1008" i="2"/>
  <c r="P501" i="2"/>
  <c r="R743" i="2"/>
  <c r="L1064" i="2"/>
  <c r="P25" i="2"/>
  <c r="P1201" i="2"/>
  <c r="Q1351" i="2"/>
  <c r="H1159" i="2"/>
  <c r="R908" i="2"/>
  <c r="R658" i="2"/>
  <c r="M1068" i="2"/>
  <c r="Q367" i="2"/>
  <c r="M912" i="2"/>
  <c r="I558" i="2"/>
  <c r="Q1139" i="2"/>
  <c r="J98" i="2"/>
  <c r="M941" i="2"/>
  <c r="P1334" i="2"/>
  <c r="P645" i="2"/>
  <c r="R1483" i="2"/>
  <c r="L663" i="2"/>
  <c r="Q987" i="2"/>
  <c r="I1181" i="2"/>
  <c r="R1383" i="2"/>
  <c r="I753" i="2"/>
  <c r="J473" i="2"/>
  <c r="M1152" i="2"/>
  <c r="L257" i="2"/>
  <c r="H479" i="2"/>
  <c r="P688" i="2"/>
  <c r="M192" i="2"/>
  <c r="P179" i="2"/>
  <c r="K1254" i="2"/>
  <c r="R1388" i="2"/>
  <c r="Q764" i="2"/>
  <c r="K1459" i="2"/>
  <c r="K1364" i="2"/>
  <c r="I572" i="2"/>
  <c r="K1285" i="2"/>
  <c r="M455" i="2"/>
  <c r="M171" i="2"/>
  <c r="I457" i="2"/>
  <c r="K1195" i="2"/>
  <c r="M121" i="2"/>
  <c r="R1174" i="2"/>
  <c r="K1105" i="2"/>
  <c r="R116" i="2"/>
  <c r="H102" i="2"/>
  <c r="L56" i="2"/>
  <c r="I626" i="2"/>
  <c r="R910" i="2"/>
  <c r="K1382" i="2"/>
  <c r="L493" i="2"/>
  <c r="M396" i="2"/>
  <c r="H1051" i="2"/>
  <c r="M514" i="2"/>
  <c r="P64" i="2"/>
  <c r="Q573" i="2"/>
  <c r="Q322" i="2"/>
  <c r="M1016" i="2"/>
  <c r="P987" i="2"/>
  <c r="R1339" i="2"/>
  <c r="H348" i="2"/>
  <c r="H1211" i="2"/>
  <c r="Q1074" i="2"/>
  <c r="I654" i="2"/>
  <c r="K711" i="2"/>
  <c r="H1287" i="2"/>
  <c r="L482" i="2"/>
  <c r="J1316" i="2"/>
  <c r="K931" i="2"/>
  <c r="I758" i="2"/>
  <c r="I1047" i="2"/>
  <c r="Q352" i="2"/>
  <c r="P841" i="2"/>
  <c r="L1145" i="2"/>
  <c r="Q934" i="2"/>
  <c r="K1247" i="2"/>
  <c r="H1090" i="2"/>
  <c r="J623" i="2"/>
  <c r="P1465" i="2"/>
  <c r="P187" i="2"/>
  <c r="H1245" i="2"/>
  <c r="L988" i="2"/>
  <c r="H125" i="2"/>
  <c r="P1280" i="2"/>
  <c r="K79" i="2"/>
  <c r="H1251" i="2"/>
  <c r="J788" i="2"/>
  <c r="H347" i="2"/>
  <c r="P1269" i="2"/>
  <c r="L1476" i="2"/>
  <c r="L1067" i="2"/>
  <c r="R1073" i="2"/>
  <c r="Q1452" i="2"/>
  <c r="R1081" i="2"/>
  <c r="I768" i="2"/>
  <c r="R172" i="2"/>
  <c r="J1263" i="2"/>
  <c r="Q39" i="8"/>
  <c r="J781" i="2"/>
  <c r="H29" i="8"/>
  <c r="K1042" i="2"/>
  <c r="J1008" i="2"/>
  <c r="L1307" i="2"/>
  <c r="K294" i="2"/>
  <c r="H357" i="2"/>
  <c r="Q1362" i="2"/>
  <c r="L604" i="2"/>
  <c r="R1325" i="2"/>
  <c r="M657" i="2"/>
  <c r="L806" i="2"/>
  <c r="Q587" i="2"/>
  <c r="I1484" i="2"/>
  <c r="H36" i="8"/>
  <c r="J1150" i="2"/>
  <c r="M793" i="2"/>
  <c r="I1478" i="2"/>
  <c r="J514" i="2"/>
  <c r="I1335" i="2"/>
  <c r="P518" i="2"/>
  <c r="R973" i="2"/>
  <c r="R1360" i="2"/>
  <c r="I926" i="2"/>
  <c r="M25" i="2"/>
  <c r="M83" i="2"/>
  <c r="I717" i="2"/>
  <c r="L520" i="2"/>
  <c r="L39" i="8"/>
  <c r="H835" i="2"/>
  <c r="R1264" i="2"/>
  <c r="M1221" i="2"/>
  <c r="H1275" i="2"/>
  <c r="K706" i="2"/>
  <c r="K484" i="2"/>
  <c r="J422" i="2"/>
  <c r="M1198" i="2"/>
  <c r="P174" i="2"/>
  <c r="L1454" i="2"/>
  <c r="Q1247" i="2"/>
  <c r="M417" i="2"/>
  <c r="Q1044" i="2"/>
  <c r="H8" i="8"/>
  <c r="P712" i="2"/>
  <c r="H409" i="2"/>
  <c r="J290" i="2"/>
  <c r="H675" i="2"/>
  <c r="M579" i="2"/>
  <c r="H1127" i="2"/>
  <c r="J1350" i="2"/>
  <c r="H1130" i="2"/>
  <c r="Q1314" i="2"/>
  <c r="P1434" i="2"/>
  <c r="L668" i="2"/>
  <c r="P331" i="2"/>
  <c r="J1277" i="2"/>
  <c r="K1363" i="2"/>
  <c r="Q314" i="2"/>
  <c r="Q675" i="2"/>
  <c r="P1474" i="2"/>
  <c r="I153" i="2"/>
  <c r="J137" i="2"/>
  <c r="J822" i="2"/>
  <c r="L1117" i="2"/>
  <c r="I86" i="2"/>
  <c r="L1477" i="2"/>
  <c r="Q1089" i="2"/>
  <c r="M1148" i="2"/>
  <c r="J701" i="2"/>
  <c r="R835" i="2"/>
  <c r="H1037" i="2"/>
  <c r="R175" i="2"/>
  <c r="M1273" i="2"/>
  <c r="H749" i="2"/>
  <c r="J36" i="8"/>
  <c r="I1410" i="2"/>
  <c r="L320" i="2"/>
  <c r="I920" i="2"/>
  <c r="R1292" i="2"/>
  <c r="R837" i="2"/>
  <c r="R850" i="2"/>
  <c r="I983" i="2"/>
  <c r="L749" i="2"/>
  <c r="H210" i="2"/>
  <c r="L419" i="2"/>
  <c r="J197" i="2"/>
  <c r="M292" i="2"/>
  <c r="P1127" i="2"/>
  <c r="I1273" i="2"/>
  <c r="L625" i="2"/>
  <c r="L1351" i="2"/>
  <c r="R24" i="8"/>
  <c r="J999" i="2"/>
  <c r="M720" i="2"/>
  <c r="P1024" i="2"/>
  <c r="I1148" i="2"/>
  <c r="J742" i="2"/>
  <c r="Q925" i="2"/>
  <c r="L11" i="2"/>
  <c r="M764" i="2"/>
  <c r="H247" i="2"/>
  <c r="K1470" i="2"/>
  <c r="J1156" i="2"/>
  <c r="M198" i="2"/>
  <c r="J52" i="8"/>
  <c r="L75" i="2"/>
  <c r="Q74" i="2"/>
  <c r="R47" i="2"/>
  <c r="R353" i="2"/>
  <c r="P1368" i="2"/>
  <c r="J835" i="2"/>
  <c r="K753" i="2"/>
  <c r="Q577" i="2"/>
  <c r="I1104" i="2"/>
  <c r="L168" i="2"/>
  <c r="Q166" i="2"/>
  <c r="H1271" i="2"/>
  <c r="J1431" i="2"/>
  <c r="P934" i="2"/>
  <c r="P446" i="2"/>
  <c r="P831" i="2"/>
  <c r="I386" i="2"/>
  <c r="R664" i="2"/>
  <c r="I1020" i="2"/>
  <c r="L229" i="2"/>
  <c r="R1281" i="2"/>
  <c r="Q989" i="2"/>
  <c r="I620" i="2"/>
  <c r="M1446" i="2"/>
  <c r="K340" i="2"/>
  <c r="H173" i="2"/>
  <c r="Q537" i="2"/>
  <c r="J532" i="2"/>
  <c r="L1020" i="2"/>
  <c r="R606" i="2"/>
  <c r="L671" i="2"/>
  <c r="L1335" i="2"/>
  <c r="H609" i="2"/>
  <c r="Q854" i="2"/>
  <c r="J240" i="2"/>
  <c r="Q231" i="2"/>
  <c r="Q852" i="2"/>
  <c r="J28" i="2"/>
  <c r="H526" i="2"/>
  <c r="H431" i="2"/>
  <c r="I365" i="2"/>
  <c r="L1080" i="2"/>
  <c r="P486" i="2"/>
  <c r="R1047" i="2"/>
  <c r="J269" i="2"/>
  <c r="I911" i="2"/>
  <c r="L624" i="2"/>
  <c r="M667" i="2"/>
  <c r="M287" i="2"/>
  <c r="Q323" i="2"/>
  <c r="R731" i="2"/>
  <c r="M918" i="2"/>
  <c r="Q673" i="2"/>
  <c r="Q992" i="2"/>
  <c r="J523" i="2"/>
  <c r="P450" i="2"/>
  <c r="H1007" i="2"/>
  <c r="Q1008" i="2"/>
  <c r="P1307" i="2"/>
  <c r="J1160" i="2"/>
  <c r="H325" i="2"/>
  <c r="L89" i="2"/>
  <c r="P212" i="2"/>
  <c r="H507" i="2"/>
  <c r="K330" i="2"/>
  <c r="J171" i="2"/>
  <c r="R1429" i="2"/>
  <c r="H582" i="2"/>
  <c r="I704" i="2"/>
  <c r="L1192" i="2"/>
  <c r="Q187" i="2"/>
  <c r="M442" i="2"/>
  <c r="H1405" i="2"/>
  <c r="P500" i="2"/>
  <c r="M1027" i="2"/>
  <c r="M581" i="2"/>
  <c r="I788" i="2"/>
  <c r="L570" i="2"/>
  <c r="H618" i="2"/>
  <c r="J278" i="2"/>
  <c r="I897" i="2"/>
  <c r="P782" i="2"/>
  <c r="P1327" i="2"/>
  <c r="R36" i="2"/>
  <c r="H815" i="2"/>
  <c r="K110" i="2"/>
  <c r="R56" i="2"/>
  <c r="P353" i="2"/>
  <c r="J806" i="2"/>
  <c r="M1101" i="2"/>
  <c r="P659" i="2"/>
  <c r="Q1486" i="2"/>
  <c r="P418" i="2"/>
  <c r="P662" i="2"/>
  <c r="Q639" i="2"/>
  <c r="H1080" i="2"/>
  <c r="M1112" i="2"/>
  <c r="J592" i="2"/>
  <c r="P414" i="2"/>
  <c r="R1230" i="2"/>
  <c r="L1083" i="2"/>
  <c r="M550" i="2"/>
  <c r="R357" i="2"/>
  <c r="L405" i="2"/>
  <c r="K1491" i="2"/>
  <c r="J1061" i="2"/>
  <c r="J177" i="2"/>
  <c r="I174" i="2"/>
  <c r="L42" i="8"/>
  <c r="L272" i="2"/>
  <c r="L1490" i="2"/>
  <c r="K1217" i="2"/>
  <c r="I749" i="2"/>
  <c r="M340" i="2"/>
  <c r="H933" i="2"/>
  <c r="I1396" i="2"/>
  <c r="L508" i="2"/>
  <c r="H1461" i="2"/>
  <c r="Q1500" i="2"/>
  <c r="I1250" i="2"/>
  <c r="M107" i="2"/>
  <c r="K8" i="2"/>
  <c r="R425" i="2"/>
  <c r="K1032" i="2"/>
  <c r="Q435" i="2"/>
  <c r="L500" i="2"/>
  <c r="J420" i="2"/>
  <c r="H766" i="2"/>
  <c r="Q1349" i="2"/>
  <c r="M686" i="2"/>
  <c r="H964" i="2"/>
  <c r="M1248" i="2"/>
  <c r="M354" i="2"/>
  <c r="R54" i="8"/>
  <c r="Q534" i="2"/>
  <c r="R1344" i="2"/>
  <c r="K1358" i="2"/>
  <c r="K1471" i="2"/>
  <c r="Q647" i="2"/>
  <c r="Q774" i="2"/>
  <c r="H1283" i="2"/>
  <c r="L1391" i="2"/>
  <c r="K946" i="2"/>
  <c r="M1213" i="2"/>
  <c r="I612" i="2"/>
  <c r="H578" i="2"/>
  <c r="K1153" i="2"/>
  <c r="J725" i="2"/>
  <c r="L762" i="2"/>
  <c r="R1324" i="2"/>
  <c r="R602" i="2"/>
  <c r="M280" i="2"/>
  <c r="R505" i="2"/>
  <c r="Q567" i="2"/>
  <c r="I945" i="2"/>
  <c r="L385" i="2"/>
  <c r="J632" i="2"/>
  <c r="L1506" i="2"/>
  <c r="K81" i="2"/>
  <c r="K1061" i="2"/>
  <c r="I27" i="2"/>
  <c r="L1051" i="2"/>
  <c r="I1342" i="2"/>
  <c r="J640" i="2"/>
  <c r="I560" i="2"/>
  <c r="J1140" i="2"/>
  <c r="I511" i="2"/>
  <c r="R888" i="2"/>
  <c r="M1070" i="2"/>
  <c r="L1052" i="2"/>
  <c r="M519" i="2"/>
  <c r="K1059" i="2"/>
  <c r="M1186" i="2"/>
  <c r="J583" i="2"/>
  <c r="M476" i="2"/>
  <c r="M352" i="2"/>
  <c r="I918" i="2"/>
  <c r="J1389" i="2"/>
  <c r="I962" i="2"/>
  <c r="K532" i="2"/>
  <c r="Q400" i="2"/>
  <c r="L740" i="2"/>
  <c r="P441" i="2"/>
  <c r="K678" i="2"/>
  <c r="M252" i="2"/>
  <c r="J477" i="2"/>
  <c r="J1024" i="2"/>
  <c r="M1453" i="2"/>
  <c r="J457" i="2"/>
  <c r="J869" i="2"/>
  <c r="K876" i="2"/>
  <c r="J652" i="2"/>
  <c r="L300" i="2"/>
  <c r="I857" i="2"/>
  <c r="J662" i="2"/>
  <c r="M824" i="2"/>
  <c r="K724" i="2"/>
  <c r="J1473" i="2"/>
  <c r="H1259" i="2"/>
  <c r="I1092" i="2"/>
  <c r="I1125" i="2"/>
  <c r="J814" i="2"/>
  <c r="Q226" i="2"/>
  <c r="M1346" i="2"/>
  <c r="K85" i="2"/>
  <c r="L910" i="2"/>
  <c r="M833" i="2"/>
  <c r="L961" i="2"/>
  <c r="K48" i="8"/>
  <c r="Q846" i="2"/>
  <c r="H951" i="2"/>
  <c r="J1006" i="2"/>
  <c r="J852" i="2"/>
  <c r="H58" i="2"/>
  <c r="Q433" i="2"/>
  <c r="M1352" i="2"/>
  <c r="L840" i="2"/>
  <c r="R1064" i="2"/>
  <c r="R932" i="2"/>
  <c r="P1432" i="2"/>
  <c r="K529" i="2"/>
  <c r="R753" i="2"/>
  <c r="P18" i="2"/>
  <c r="P20" i="2"/>
  <c r="K403" i="2"/>
  <c r="J980" i="2"/>
  <c r="L680" i="2"/>
  <c r="R39" i="8"/>
  <c r="M1435" i="2"/>
  <c r="J484" i="2"/>
  <c r="H1121" i="2"/>
  <c r="R1085" i="2"/>
  <c r="J103" i="2"/>
  <c r="K1185" i="2"/>
  <c r="K1462" i="2"/>
  <c r="K655" i="2"/>
  <c r="P277" i="2"/>
  <c r="R234" i="2"/>
  <c r="H63" i="2"/>
  <c r="M643" i="2"/>
  <c r="P93" i="2"/>
  <c r="I250" i="2"/>
  <c r="Q1061" i="2"/>
  <c r="M791" i="2"/>
  <c r="I150" i="2"/>
  <c r="L174" i="2"/>
  <c r="L646" i="2"/>
  <c r="P208" i="2"/>
  <c r="M17" i="2"/>
  <c r="H149" i="2"/>
  <c r="P914" i="2"/>
  <c r="R1479" i="2"/>
  <c r="H1326" i="2"/>
  <c r="H760" i="2"/>
  <c r="K182" i="2"/>
  <c r="R1256" i="2"/>
  <c r="H1164" i="2"/>
  <c r="L620" i="2"/>
  <c r="Q500" i="2"/>
  <c r="K1356" i="2"/>
  <c r="L780" i="2"/>
  <c r="P398" i="2"/>
  <c r="P791" i="2"/>
  <c r="R233" i="2"/>
  <c r="L729" i="2"/>
  <c r="Q175" i="2"/>
  <c r="P602" i="2"/>
  <c r="P77" i="2"/>
  <c r="K911" i="2"/>
  <c r="M992" i="2"/>
  <c r="J1248" i="2"/>
  <c r="H292" i="2"/>
  <c r="H396" i="2"/>
  <c r="H686" i="2"/>
  <c r="I1463" i="2"/>
  <c r="J630" i="2"/>
  <c r="M1379" i="2"/>
  <c r="M467" i="2"/>
  <c r="P1050" i="2"/>
  <c r="J1506" i="2"/>
  <c r="H751" i="2"/>
  <c r="K13" i="8"/>
  <c r="I1289" i="2"/>
  <c r="H952" i="2"/>
  <c r="H422" i="2"/>
  <c r="K829" i="2"/>
  <c r="H1209" i="2"/>
  <c r="H530" i="2"/>
  <c r="L356" i="2"/>
  <c r="R797" i="2"/>
  <c r="L85" i="2"/>
  <c r="K855" i="2"/>
  <c r="I119" i="2"/>
  <c r="K604" i="2"/>
  <c r="L322" i="2"/>
  <c r="L1196" i="2"/>
  <c r="I1498" i="2"/>
  <c r="K1501" i="2"/>
  <c r="I703" i="2"/>
  <c r="R749" i="2"/>
  <c r="M836" i="2"/>
  <c r="Q649" i="2"/>
  <c r="P769" i="2"/>
  <c r="K751" i="2"/>
  <c r="J777" i="2"/>
  <c r="I1382" i="2"/>
  <c r="J925" i="2"/>
  <c r="Q1429" i="2"/>
  <c r="M564" i="2"/>
  <c r="J62" i="2"/>
  <c r="M54" i="8"/>
  <c r="L445" i="2"/>
  <c r="M303" i="2"/>
  <c r="I737" i="2"/>
  <c r="L146" i="2"/>
  <c r="H974" i="2"/>
  <c r="I688" i="2"/>
  <c r="R642" i="2"/>
  <c r="M888" i="2"/>
  <c r="L1099" i="2"/>
  <c r="I596" i="2"/>
  <c r="I1297" i="2"/>
  <c r="P727" i="2"/>
  <c r="H1285" i="2"/>
  <c r="L998" i="2"/>
  <c r="Q672" i="2"/>
  <c r="Q477" i="2"/>
  <c r="R1055" i="2"/>
  <c r="M477" i="2"/>
  <c r="H297" i="2"/>
  <c r="M655" i="2"/>
  <c r="L184" i="2"/>
  <c r="P923" i="2"/>
  <c r="I201" i="2"/>
  <c r="M725" i="2"/>
  <c r="H197" i="2"/>
  <c r="K927" i="2"/>
  <c r="Q1296" i="2"/>
  <c r="I622" i="2"/>
  <c r="L883" i="2"/>
  <c r="I456" i="2"/>
  <c r="M1107" i="2"/>
  <c r="H103" i="2"/>
  <c r="L1093" i="2"/>
  <c r="K564" i="2"/>
  <c r="R1147" i="2"/>
  <c r="Q301" i="2"/>
  <c r="P241" i="2"/>
  <c r="H512" i="2"/>
  <c r="J1502" i="2"/>
  <c r="P1305" i="2"/>
  <c r="M93" i="2"/>
  <c r="L683" i="2"/>
  <c r="I1487" i="2"/>
  <c r="M557" i="2"/>
  <c r="M858" i="2"/>
  <c r="K530" i="2"/>
  <c r="R1194" i="2"/>
  <c r="I793" i="2"/>
  <c r="J1163" i="2"/>
  <c r="K712" i="2"/>
  <c r="J879" i="2"/>
  <c r="R351" i="2"/>
  <c r="I705" i="2"/>
  <c r="L77" i="2"/>
  <c r="H1108" i="2"/>
  <c r="I22" i="2"/>
  <c r="J140" i="2"/>
  <c r="M1209" i="2"/>
  <c r="H581" i="2"/>
  <c r="I266" i="2"/>
  <c r="L605" i="2"/>
  <c r="J1007" i="2"/>
  <c r="M1084" i="2"/>
  <c r="M76" i="2"/>
  <c r="L827" i="2"/>
  <c r="K1438" i="2"/>
  <c r="I931" i="2"/>
  <c r="I1131" i="2"/>
  <c r="L83" i="2"/>
  <c r="H889" i="2"/>
  <c r="H115" i="2"/>
  <c r="Q181" i="2"/>
  <c r="I1097" i="2"/>
  <c r="H1021" i="2"/>
  <c r="K1273" i="2"/>
  <c r="L703" i="2"/>
  <c r="M288" i="2"/>
  <c r="Q1334" i="2"/>
  <c r="L202" i="2"/>
  <c r="J977" i="2"/>
  <c r="M469" i="2"/>
  <c r="K379" i="2"/>
  <c r="H1087" i="2"/>
  <c r="Q911" i="2"/>
  <c r="R241" i="2"/>
  <c r="Q862" i="2"/>
  <c r="J1273" i="2"/>
  <c r="L737" i="2"/>
  <c r="K904" i="2"/>
  <c r="I330" i="2"/>
  <c r="M1077" i="2"/>
  <c r="Q971" i="2"/>
  <c r="L1390" i="2"/>
  <c r="K593" i="2"/>
  <c r="M310" i="2"/>
  <c r="P888" i="2"/>
  <c r="M1091" i="2"/>
  <c r="H1393" i="2"/>
  <c r="I1224" i="2"/>
  <c r="Q1279" i="2"/>
  <c r="H1113" i="2"/>
  <c r="M814" i="2"/>
  <c r="J73" i="2"/>
  <c r="I185" i="2"/>
  <c r="M10" i="2"/>
  <c r="P490" i="2"/>
  <c r="P1157" i="2"/>
  <c r="L705" i="2"/>
  <c r="K27" i="8"/>
  <c r="H1149" i="2"/>
  <c r="I466" i="2"/>
  <c r="L1420" i="2"/>
  <c r="H877" i="2"/>
  <c r="L111" i="2"/>
  <c r="R1342" i="2"/>
  <c r="K122" i="2"/>
  <c r="H545" i="2"/>
  <c r="Q1132" i="2"/>
  <c r="I724" i="2"/>
  <c r="K1053" i="2"/>
  <c r="P433" i="2"/>
  <c r="K1321" i="2"/>
  <c r="P1230" i="2"/>
  <c r="L23" i="2"/>
  <c r="H258" i="2"/>
  <c r="M923" i="2"/>
  <c r="J75" i="2"/>
  <c r="L639" i="2"/>
  <c r="Q168" i="2"/>
  <c r="L1501" i="2"/>
  <c r="P723" i="2"/>
  <c r="P849" i="2"/>
  <c r="H215" i="2"/>
  <c r="I256" i="2"/>
  <c r="L872" i="2"/>
  <c r="R604" i="2"/>
  <c r="K92" i="2"/>
  <c r="J886" i="2"/>
  <c r="H1003" i="2"/>
  <c r="J516" i="2"/>
  <c r="M125" i="2"/>
  <c r="J557" i="2"/>
  <c r="K281" i="2"/>
  <c r="K1355" i="2"/>
  <c r="Q1225" i="2"/>
  <c r="L159" i="2"/>
  <c r="M684" i="2"/>
  <c r="M943" i="2"/>
  <c r="Q940" i="2"/>
  <c r="I431" i="2"/>
  <c r="P993" i="2"/>
  <c r="H105" i="2"/>
  <c r="K1343" i="2"/>
  <c r="Q67" i="2"/>
  <c r="P836" i="2"/>
  <c r="R1470" i="2"/>
  <c r="P50" i="2"/>
  <c r="P1090" i="2"/>
  <c r="P751" i="2"/>
  <c r="R466" i="2"/>
  <c r="I392" i="2"/>
  <c r="P1082" i="2"/>
  <c r="R1334" i="2"/>
  <c r="M1028" i="2"/>
  <c r="J761" i="2"/>
  <c r="I271" i="2"/>
  <c r="L1268" i="2"/>
  <c r="J531" i="2"/>
  <c r="M1349" i="2"/>
  <c r="R978" i="2"/>
  <c r="I436" i="2"/>
  <c r="P38" i="2"/>
  <c r="K446" i="2"/>
  <c r="K431" i="2"/>
  <c r="I307" i="2"/>
  <c r="P910" i="2"/>
  <c r="R229" i="2"/>
  <c r="H1162" i="2"/>
  <c r="H775" i="2"/>
  <c r="Q666" i="2"/>
  <c r="M180" i="2"/>
  <c r="H628" i="2"/>
  <c r="Q598" i="2"/>
  <c r="Q292" i="2"/>
  <c r="Q44" i="2"/>
  <c r="K168" i="2"/>
  <c r="H1118" i="2"/>
  <c r="Q808" i="2"/>
  <c r="R801" i="2"/>
  <c r="M953" i="2"/>
  <c r="I142" i="2"/>
  <c r="I1080" i="2"/>
  <c r="R1114" i="2"/>
  <c r="K742" i="2"/>
  <c r="M710" i="2"/>
  <c r="H1126" i="2"/>
  <c r="L1008" i="2"/>
  <c r="I494" i="2"/>
  <c r="L32" i="8"/>
  <c r="H1172" i="2"/>
  <c r="R596" i="2"/>
  <c r="H914" i="2"/>
  <c r="J937" i="2"/>
  <c r="Q261" i="2"/>
  <c r="M960" i="2"/>
  <c r="L1107" i="2"/>
  <c r="I143" i="2"/>
  <c r="J509" i="2"/>
  <c r="M322" i="2"/>
  <c r="I79" i="2"/>
  <c r="Q1051" i="2"/>
  <c r="K354" i="2"/>
  <c r="I1413" i="2"/>
  <c r="J1371" i="2"/>
  <c r="I475" i="2"/>
  <c r="H229" i="2"/>
  <c r="J587" i="2"/>
  <c r="J625" i="2"/>
  <c r="L363" i="2"/>
  <c r="M1481" i="2"/>
  <c r="I547" i="2"/>
  <c r="M1244" i="2"/>
  <c r="Q30" i="2"/>
  <c r="M34" i="2"/>
  <c r="Q1378" i="2"/>
  <c r="H55" i="2"/>
  <c r="P1417" i="2"/>
  <c r="R729" i="2"/>
  <c r="I282" i="2"/>
  <c r="P355" i="2"/>
  <c r="M594" i="2"/>
  <c r="Q1143" i="2"/>
  <c r="Q684" i="2"/>
  <c r="J934" i="2"/>
  <c r="I859" i="2"/>
  <c r="Q575" i="2"/>
  <c r="M983" i="2"/>
  <c r="L340" i="2"/>
  <c r="P169" i="2"/>
  <c r="Q612" i="2"/>
  <c r="H1166" i="2"/>
  <c r="I35" i="8"/>
  <c r="Q963" i="2"/>
  <c r="J1321" i="2"/>
  <c r="H470" i="2"/>
  <c r="J1039" i="2"/>
  <c r="M128" i="2"/>
  <c r="I182" i="2"/>
  <c r="P401" i="2"/>
  <c r="Q822" i="2"/>
  <c r="L1219" i="2"/>
  <c r="R944" i="2"/>
  <c r="P632" i="2"/>
  <c r="J1223" i="2"/>
  <c r="K255" i="2"/>
  <c r="Q54" i="2"/>
  <c r="K674" i="2"/>
  <c r="M69" i="2"/>
  <c r="M63" i="2"/>
  <c r="L736" i="2"/>
  <c r="I200" i="2"/>
  <c r="H648" i="2"/>
  <c r="I8" i="2"/>
  <c r="P667" i="2"/>
  <c r="I535" i="2"/>
  <c r="K568" i="2"/>
  <c r="P466" i="2"/>
  <c r="L1475" i="2"/>
  <c r="J319" i="2"/>
  <c r="J765" i="2"/>
  <c r="J789" i="2"/>
  <c r="L1048" i="2"/>
  <c r="M545" i="2"/>
  <c r="L1462" i="2"/>
  <c r="I1217" i="2"/>
  <c r="R456" i="2"/>
  <c r="J418" i="2"/>
  <c r="K1337" i="2"/>
  <c r="L12" i="2"/>
  <c r="Q130" i="2"/>
  <c r="J113" i="2"/>
  <c r="Q1035" i="2"/>
  <c r="I45" i="2"/>
  <c r="M950" i="2"/>
  <c r="J996" i="2"/>
  <c r="M851" i="2"/>
  <c r="J690" i="2"/>
  <c r="Q1324" i="2"/>
  <c r="P1411" i="2"/>
  <c r="I1346" i="2"/>
  <c r="H486" i="2"/>
  <c r="K511" i="2"/>
  <c r="I1344" i="2"/>
  <c r="L427" i="2"/>
  <c r="Q637" i="2"/>
  <c r="J900" i="2"/>
  <c r="I309" i="2"/>
  <c r="K827" i="2"/>
  <c r="J1493" i="2"/>
  <c r="M1104" i="2"/>
  <c r="H190" i="2"/>
  <c r="L122" i="2"/>
  <c r="Q1261" i="2"/>
  <c r="I804" i="2"/>
  <c r="K1465" i="2"/>
  <c r="M576" i="2"/>
  <c r="P106" i="2"/>
  <c r="P39" i="8"/>
  <c r="Q860" i="2"/>
  <c r="J929" i="2"/>
  <c r="R43" i="2"/>
  <c r="Q796" i="2"/>
  <c r="P1110" i="2"/>
  <c r="P654" i="2"/>
  <c r="K1300" i="2"/>
  <c r="R230" i="2"/>
  <c r="R851" i="2"/>
  <c r="M817" i="2"/>
  <c r="R1193" i="2"/>
  <c r="M383" i="2"/>
  <c r="P804" i="2"/>
  <c r="H1274" i="2"/>
  <c r="I1322" i="2"/>
  <c r="M1256" i="2"/>
  <c r="I978" i="2"/>
  <c r="K662" i="2"/>
  <c r="H1336" i="2"/>
  <c r="L582" i="2"/>
  <c r="J533" i="2"/>
  <c r="P1311" i="2"/>
  <c r="R1384" i="2"/>
  <c r="I1189" i="2"/>
  <c r="M1201" i="2"/>
  <c r="R1007" i="2"/>
  <c r="Q1003" i="2"/>
  <c r="Q604" i="2"/>
  <c r="R1262" i="2"/>
  <c r="P334" i="2"/>
  <c r="R304" i="2"/>
  <c r="K123" i="2"/>
  <c r="K663" i="2"/>
  <c r="M777" i="2"/>
  <c r="P153" i="2"/>
  <c r="I444" i="2"/>
  <c r="Q92" i="2"/>
  <c r="I408" i="2"/>
  <c r="J1096" i="2"/>
  <c r="R1217" i="2"/>
  <c r="M147" i="2"/>
  <c r="P326" i="2"/>
  <c r="H1328" i="2"/>
  <c r="K892" i="2"/>
  <c r="K375" i="2"/>
  <c r="H1481" i="2"/>
  <c r="K1237" i="2"/>
  <c r="L388" i="2"/>
  <c r="L434" i="2"/>
  <c r="L135" i="2"/>
  <c r="M871" i="2"/>
  <c r="R1037" i="2"/>
  <c r="H445" i="2"/>
  <c r="R1436" i="2"/>
  <c r="M173" i="2"/>
  <c r="L333" i="2"/>
  <c r="I9" i="2"/>
  <c r="P599" i="2"/>
  <c r="R1423" i="2"/>
  <c r="M1069" i="2"/>
  <c r="K1183" i="2"/>
  <c r="R786" i="2"/>
  <c r="I907" i="2"/>
  <c r="R397" i="2"/>
  <c r="I608" i="2"/>
  <c r="I489" i="2"/>
  <c r="P781" i="2"/>
  <c r="K143" i="2"/>
  <c r="K267" i="2"/>
  <c r="L318" i="2"/>
  <c r="Q135" i="2"/>
  <c r="M925" i="2"/>
  <c r="I180" i="2"/>
  <c r="H941" i="2"/>
  <c r="K272" i="2"/>
  <c r="I581" i="2"/>
  <c r="J430" i="2"/>
  <c r="K397" i="2"/>
  <c r="P284" i="2"/>
  <c r="P1438" i="2"/>
  <c r="J1098" i="2"/>
  <c r="M807" i="2"/>
  <c r="L801" i="2"/>
  <c r="P864" i="2"/>
  <c r="P317" i="2"/>
  <c r="H1085" i="2"/>
  <c r="K335" i="2"/>
  <c r="Q174" i="2"/>
  <c r="J239" i="2"/>
  <c r="P392" i="2"/>
  <c r="K781" i="2"/>
  <c r="R767" i="2"/>
  <c r="L979" i="2"/>
  <c r="K936" i="2"/>
  <c r="J907" i="2"/>
  <c r="R687" i="2"/>
  <c r="R1309" i="2"/>
  <c r="J1072" i="2"/>
  <c r="I396" i="2"/>
  <c r="M567" i="2"/>
  <c r="K1002" i="2"/>
  <c r="P536" i="2"/>
  <c r="R565" i="2"/>
  <c r="M651" i="2"/>
  <c r="H255" i="2"/>
  <c r="P566" i="2"/>
  <c r="L72" i="2"/>
  <c r="P1324" i="2"/>
  <c r="I419" i="2"/>
  <c r="M829" i="2"/>
  <c r="I899" i="2"/>
  <c r="M503" i="2"/>
  <c r="L949" i="2"/>
  <c r="M1265" i="2"/>
  <c r="J446" i="2"/>
  <c r="I860" i="2"/>
  <c r="L147" i="2"/>
  <c r="P207" i="2"/>
  <c r="K313" i="2"/>
  <c r="I32" i="8"/>
  <c r="R1199" i="2"/>
  <c r="R467" i="2"/>
  <c r="L1401" i="2"/>
  <c r="K1057" i="2"/>
  <c r="P145" i="2"/>
  <c r="J659" i="2"/>
  <c r="H154" i="2"/>
  <c r="P496" i="2"/>
  <c r="H653" i="2"/>
  <c r="K1370" i="2"/>
  <c r="Q650" i="2"/>
  <c r="I1210" i="2"/>
  <c r="Q1116" i="2"/>
  <c r="P119" i="2"/>
  <c r="M488" i="2"/>
  <c r="P519" i="2"/>
  <c r="K1365" i="2"/>
  <c r="R1191" i="2"/>
  <c r="I1016" i="2"/>
  <c r="J671" i="2"/>
  <c r="H318" i="2"/>
  <c r="K333" i="2"/>
  <c r="L627" i="2"/>
  <c r="H1395" i="2"/>
  <c r="R30" i="8"/>
  <c r="J1486" i="2"/>
  <c r="K1444" i="2"/>
  <c r="H1270" i="2"/>
  <c r="H715" i="2"/>
  <c r="J1258" i="2"/>
  <c r="K1047" i="2"/>
  <c r="M1138" i="2"/>
  <c r="M1052" i="2"/>
  <c r="I137" i="2"/>
  <c r="R649" i="2"/>
  <c r="P1118" i="2"/>
  <c r="J799" i="2"/>
  <c r="Q416" i="2"/>
  <c r="H355" i="2"/>
  <c r="I711" i="2"/>
  <c r="L449" i="2"/>
  <c r="K550" i="2"/>
  <c r="M617" i="2"/>
  <c r="K563" i="2"/>
  <c r="H886" i="2"/>
  <c r="H29" i="2"/>
  <c r="H208" i="2"/>
  <c r="H1076" i="2"/>
  <c r="K913" i="2"/>
  <c r="K193" i="2"/>
  <c r="K175" i="2"/>
  <c r="L1262" i="2"/>
  <c r="R376" i="2"/>
  <c r="H689" i="2"/>
  <c r="P595" i="2"/>
  <c r="L834" i="2"/>
  <c r="K695" i="2"/>
  <c r="L158" i="2"/>
  <c r="J104" i="2"/>
  <c r="Q1474" i="2"/>
  <c r="R426" i="2"/>
  <c r="L1443" i="2"/>
  <c r="M1236" i="2"/>
  <c r="R746" i="2"/>
  <c r="K1203" i="2"/>
  <c r="K1309" i="2"/>
  <c r="R1333" i="2"/>
  <c r="R969" i="2"/>
  <c r="H1200" i="2"/>
  <c r="R28" i="8"/>
  <c r="R891" i="2"/>
  <c r="P38" i="8"/>
  <c r="J871" i="2"/>
  <c r="L788" i="2"/>
  <c r="H1194" i="2"/>
  <c r="L15" i="8"/>
  <c r="K1324" i="2"/>
  <c r="L1057" i="2"/>
  <c r="I923" i="2"/>
  <c r="J1234" i="2"/>
  <c r="P802" i="2"/>
  <c r="K993" i="2"/>
  <c r="P209" i="2"/>
  <c r="I347" i="2"/>
  <c r="L670" i="2"/>
  <c r="J1037" i="2"/>
  <c r="K1194" i="2"/>
  <c r="H1337" i="2"/>
  <c r="M24" i="2"/>
  <c r="R559" i="2"/>
  <c r="H264" i="2"/>
  <c r="R790" i="2"/>
  <c r="J438" i="2"/>
  <c r="L665" i="2"/>
  <c r="R154" i="2"/>
  <c r="M368" i="2"/>
  <c r="H1277" i="2"/>
  <c r="J610" i="2"/>
  <c r="M1283" i="2"/>
  <c r="M27" i="2"/>
  <c r="L1146" i="2"/>
  <c r="K214" i="2"/>
  <c r="K821" i="2"/>
  <c r="H703" i="2"/>
  <c r="M1331" i="2"/>
  <c r="M216" i="2"/>
  <c r="J1218" i="2"/>
  <c r="H793" i="2"/>
  <c r="R41" i="2"/>
  <c r="J1246" i="2"/>
  <c r="K990" i="2"/>
  <c r="K997" i="2"/>
  <c r="L652" i="2"/>
  <c r="P998" i="2"/>
  <c r="J1376" i="2"/>
  <c r="I575" i="2"/>
  <c r="Q247" i="2"/>
  <c r="Q1292" i="2"/>
  <c r="Q1359" i="2"/>
  <c r="I841" i="2"/>
  <c r="Q255" i="2"/>
  <c r="J541" i="2"/>
  <c r="H1065" i="2"/>
  <c r="J525" i="2"/>
  <c r="Q403" i="2"/>
  <c r="J467" i="2"/>
  <c r="I1404" i="2"/>
  <c r="J785" i="2"/>
  <c r="M629" i="2"/>
  <c r="R1408" i="2"/>
  <c r="M604" i="2"/>
  <c r="M517" i="2"/>
  <c r="L884" i="2"/>
  <c r="P828" i="2"/>
  <c r="P180" i="2"/>
  <c r="L1421" i="2"/>
  <c r="M1102" i="2"/>
  <c r="L1297" i="2"/>
  <c r="J1345" i="2"/>
  <c r="L1208" i="2"/>
  <c r="L1273" i="2"/>
  <c r="M748" i="2"/>
  <c r="I72" i="2"/>
  <c r="P1081" i="2"/>
  <c r="R784" i="2"/>
  <c r="M1063" i="2"/>
  <c r="K961" i="2"/>
  <c r="J680" i="2"/>
  <c r="P678" i="2"/>
  <c r="I645" i="2"/>
  <c r="M658" i="2"/>
  <c r="I88" i="2"/>
  <c r="Q19" i="2"/>
  <c r="I96" i="2"/>
  <c r="R535" i="2"/>
  <c r="R498" i="2"/>
  <c r="P1066" i="2"/>
  <c r="Q147" i="2"/>
  <c r="J1347" i="2"/>
  <c r="P63" i="2"/>
  <c r="P1335" i="2"/>
  <c r="M1284" i="2"/>
  <c r="R1008" i="2"/>
  <c r="Q405" i="2"/>
  <c r="R500" i="2"/>
  <c r="J708" i="2"/>
  <c r="K1040" i="2"/>
  <c r="L1306" i="2"/>
  <c r="P857" i="2"/>
  <c r="I342" i="2"/>
  <c r="J1004" i="2"/>
  <c r="P1302" i="2"/>
  <c r="I141" i="2"/>
  <c r="L185" i="2"/>
  <c r="R974" i="2"/>
  <c r="J914" i="2"/>
  <c r="H1460" i="2"/>
  <c r="J1396" i="2"/>
  <c r="K236" i="2"/>
  <c r="J232" i="2"/>
  <c r="R1005" i="2"/>
  <c r="I37" i="2"/>
  <c r="M388" i="2"/>
  <c r="R405" i="2"/>
  <c r="L1265" i="2"/>
  <c r="J238" i="2"/>
  <c r="M30" i="2"/>
  <c r="P110" i="2"/>
  <c r="Q335" i="2"/>
  <c r="P1279" i="2"/>
  <c r="Q238" i="2"/>
  <c r="L648" i="2"/>
  <c r="R782" i="2"/>
  <c r="M1268" i="2"/>
  <c r="M961" i="2"/>
  <c r="P1404" i="2"/>
  <c r="I60" i="2"/>
  <c r="P35" i="8"/>
  <c r="R157" i="2"/>
  <c r="P1085" i="2"/>
  <c r="K470" i="2"/>
  <c r="I496" i="2"/>
  <c r="L1336" i="2"/>
  <c r="J1197" i="2"/>
  <c r="H32" i="2"/>
  <c r="Q754" i="2"/>
  <c r="L958" i="2"/>
  <c r="J146" i="2"/>
  <c r="L387" i="2"/>
  <c r="L779" i="2"/>
  <c r="J1114" i="2"/>
  <c r="R1241" i="2"/>
  <c r="J941" i="2"/>
  <c r="L270" i="2"/>
  <c r="J633" i="2"/>
  <c r="P567" i="2"/>
  <c r="H924" i="2"/>
  <c r="I290" i="2"/>
  <c r="I230" i="2"/>
  <c r="L756" i="2"/>
  <c r="K59" i="2"/>
  <c r="L899" i="2"/>
  <c r="L1068" i="2"/>
  <c r="R673" i="2"/>
  <c r="Q1374" i="2"/>
  <c r="P225" i="2"/>
  <c r="H155" i="2"/>
  <c r="P583" i="2"/>
  <c r="Q606" i="2"/>
  <c r="P1376" i="2"/>
  <c r="Q677" i="2"/>
  <c r="Q972" i="2"/>
  <c r="R1130" i="2"/>
  <c r="R151" i="2"/>
  <c r="R1001" i="2"/>
  <c r="P131" i="2"/>
  <c r="M428" i="2"/>
  <c r="I590" i="2"/>
  <c r="L1118" i="2"/>
  <c r="R402" i="2"/>
  <c r="P1187" i="2"/>
  <c r="J766" i="2"/>
  <c r="I651" i="2"/>
  <c r="I722" i="2"/>
  <c r="J981" i="2"/>
  <c r="K716" i="2"/>
  <c r="H293" i="2"/>
  <c r="H953" i="2"/>
  <c r="M472" i="2"/>
  <c r="I683" i="2"/>
  <c r="L84" i="2"/>
  <c r="P19" i="2"/>
  <c r="Q457" i="2"/>
  <c r="L192" i="2"/>
  <c r="Q1136" i="2"/>
  <c r="J204" i="2"/>
  <c r="M494" i="2"/>
  <c r="K146" i="2"/>
  <c r="M1089" i="2"/>
  <c r="L1084" i="2"/>
  <c r="H157" i="2"/>
  <c r="P680" i="2"/>
  <c r="M555" i="2"/>
  <c r="P499" i="2"/>
  <c r="I469" i="2"/>
  <c r="J1467" i="2"/>
  <c r="Q770" i="2"/>
  <c r="K1272" i="2"/>
  <c r="J208" i="2"/>
  <c r="L377" i="2"/>
  <c r="L175" i="2"/>
  <c r="K788" i="2"/>
  <c r="H378" i="2"/>
  <c r="P378" i="2"/>
  <c r="Q1146" i="2"/>
  <c r="M406" i="2"/>
  <c r="J1272" i="2"/>
  <c r="Q1164" i="2"/>
  <c r="J539" i="2"/>
  <c r="J994" i="2"/>
  <c r="R1077" i="2"/>
  <c r="I729" i="2"/>
  <c r="I1216" i="2"/>
  <c r="R64" i="2"/>
  <c r="I101" i="2"/>
  <c r="J510" i="2"/>
  <c r="M673" i="2"/>
  <c r="R904" i="2"/>
  <c r="P468" i="2"/>
  <c r="R1023" i="2"/>
  <c r="I1042" i="2"/>
  <c r="R143" i="2"/>
  <c r="K1252" i="2"/>
  <c r="H642" i="2"/>
  <c r="M238" i="2"/>
  <c r="L486" i="2"/>
  <c r="J326" i="2"/>
  <c r="J504" i="2"/>
  <c r="Q115" i="2"/>
  <c r="P666" i="2"/>
  <c r="H38" i="8"/>
  <c r="L1115" i="2"/>
  <c r="P772" i="2"/>
  <c r="H1407" i="2"/>
  <c r="R1409" i="2"/>
  <c r="K1170" i="2"/>
  <c r="M856" i="2"/>
  <c r="H778" i="2"/>
  <c r="K667" i="2"/>
  <c r="K96" i="2"/>
  <c r="Q591" i="2"/>
  <c r="H216" i="2"/>
  <c r="R1476" i="2"/>
  <c r="Q99" i="2"/>
  <c r="R1183" i="2"/>
  <c r="J751" i="2"/>
  <c r="H611" i="2"/>
  <c r="R158" i="2"/>
  <c r="I611" i="2"/>
  <c r="M331" i="2"/>
  <c r="Q230" i="2"/>
  <c r="H1013" i="2"/>
  <c r="J1103" i="2"/>
  <c r="M1106" i="2"/>
  <c r="M799" i="2"/>
  <c r="L637" i="2"/>
  <c r="K102" i="2"/>
  <c r="I411" i="2"/>
  <c r="R823" i="2"/>
  <c r="M750" i="2"/>
  <c r="M11" i="8"/>
  <c r="Q1315" i="2"/>
  <c r="I267" i="2"/>
  <c r="I1264" i="2"/>
  <c r="I947" i="2"/>
  <c r="K1450" i="2"/>
  <c r="M1197" i="2"/>
  <c r="P1318" i="2"/>
  <c r="J1337" i="2"/>
  <c r="Q752" i="2"/>
  <c r="L1257" i="2"/>
  <c r="Q712" i="2"/>
  <c r="Q386" i="2"/>
  <c r="L778" i="2"/>
  <c r="L746" i="2"/>
  <c r="L251" i="2"/>
  <c r="M118" i="2"/>
  <c r="K229" i="2"/>
  <c r="K885" i="2"/>
  <c r="Q330" i="2"/>
  <c r="P918" i="2"/>
  <c r="H855" i="2"/>
  <c r="H61" i="2"/>
  <c r="K1103" i="2"/>
  <c r="K1453" i="2"/>
  <c r="P133" i="2"/>
  <c r="L290" i="2"/>
  <c r="Q1147" i="2"/>
  <c r="H810" i="2"/>
  <c r="P1329" i="2"/>
  <c r="L384" i="2"/>
  <c r="J1010" i="2"/>
  <c r="R612" i="2"/>
  <c r="K717" i="2"/>
  <c r="R369" i="2"/>
  <c r="I532" i="2"/>
  <c r="J1111" i="2"/>
  <c r="L1195" i="2"/>
  <c r="Q396" i="2"/>
  <c r="J1255" i="2"/>
  <c r="P1095" i="2"/>
  <c r="R1154" i="2"/>
  <c r="K963" i="2"/>
  <c r="M802" i="2"/>
  <c r="K786" i="2"/>
  <c r="M479" i="2"/>
  <c r="Q413" i="2"/>
  <c r="Q813" i="2"/>
  <c r="L702" i="2"/>
  <c r="Q1478" i="2"/>
  <c r="K705" i="2"/>
  <c r="K472" i="2"/>
  <c r="K1373" i="2"/>
  <c r="K1091" i="2"/>
  <c r="I1056" i="2"/>
  <c r="J1358" i="2"/>
  <c r="L697" i="2"/>
  <c r="Q978" i="2"/>
  <c r="P415" i="2"/>
  <c r="I50" i="2"/>
  <c r="Q1161" i="2"/>
  <c r="M224" i="2"/>
  <c r="M68" i="2"/>
  <c r="H439" i="2"/>
  <c r="J293" i="2"/>
  <c r="J1041" i="2"/>
  <c r="I863" i="2"/>
  <c r="L750" i="2"/>
  <c r="I871" i="2"/>
  <c r="M1252" i="2"/>
  <c r="L407" i="2"/>
  <c r="H260" i="2"/>
  <c r="J868" i="2"/>
  <c r="H1362" i="2"/>
  <c r="J657" i="2"/>
  <c r="J858" i="2"/>
  <c r="M300" i="2"/>
  <c r="R86" i="2"/>
  <c r="I820" i="2"/>
  <c r="M490" i="2"/>
  <c r="H1077" i="2"/>
  <c r="H859" i="2"/>
  <c r="I76" i="2"/>
  <c r="R1301" i="2"/>
  <c r="H684" i="2"/>
  <c r="K1151" i="2"/>
  <c r="L366" i="2"/>
  <c r="H714" i="2"/>
  <c r="I492" i="2"/>
  <c r="Q1155" i="2"/>
  <c r="M347" i="2"/>
  <c r="H1273" i="2"/>
  <c r="P1113" i="2"/>
  <c r="K930" i="2"/>
  <c r="H211" i="2"/>
  <c r="L53" i="8"/>
  <c r="R538" i="2"/>
  <c r="J1357" i="2"/>
  <c r="K1431" i="2"/>
  <c r="P582" i="2"/>
  <c r="K1422" i="2"/>
  <c r="Q841" i="2"/>
  <c r="H30" i="8"/>
  <c r="J48" i="8"/>
  <c r="I1116" i="2"/>
  <c r="R224" i="2"/>
  <c r="K232" i="2"/>
  <c r="L124" i="2"/>
  <c r="I275" i="2"/>
  <c r="Q1058" i="2"/>
  <c r="L24" i="2"/>
  <c r="R566" i="2"/>
  <c r="J72" i="2"/>
  <c r="J47" i="2"/>
  <c r="P677" i="2"/>
  <c r="Q1312" i="2"/>
  <c r="I1079" i="2"/>
  <c r="Q242" i="2"/>
  <c r="K607" i="2"/>
  <c r="H35" i="8"/>
  <c r="H776" i="2"/>
  <c r="M535" i="2"/>
  <c r="I1051" i="2"/>
  <c r="Q142" i="2"/>
  <c r="P1001" i="2"/>
  <c r="K1100" i="2"/>
  <c r="K722" i="2"/>
  <c r="J841" i="2"/>
  <c r="H426" i="2"/>
  <c r="K899" i="2"/>
  <c r="R406" i="2"/>
  <c r="K622" i="2"/>
  <c r="K1207" i="2"/>
  <c r="J1134" i="2"/>
  <c r="L1077" i="2"/>
  <c r="H903" i="2"/>
  <c r="R1474" i="2"/>
  <c r="K351" i="2"/>
  <c r="P1338" i="2"/>
  <c r="M861" i="2"/>
  <c r="R1400" i="2"/>
  <c r="K938" i="2"/>
  <c r="Q759" i="2"/>
  <c r="M209" i="2"/>
  <c r="R1427" i="2"/>
  <c r="P722" i="2"/>
  <c r="M607" i="2"/>
  <c r="L557" i="2"/>
  <c r="L690" i="2"/>
  <c r="P1099" i="2"/>
  <c r="M646" i="2"/>
  <c r="P276" i="2"/>
  <c r="I310" i="2"/>
  <c r="K293" i="2"/>
  <c r="P958" i="2"/>
  <c r="R1240" i="2"/>
  <c r="M1100" i="2"/>
  <c r="J157" i="2"/>
  <c r="K68" i="2"/>
  <c r="L742" i="2"/>
  <c r="L497" i="2"/>
  <c r="H1011" i="2"/>
  <c r="J502" i="2"/>
  <c r="M498" i="2"/>
  <c r="Q1085" i="2"/>
  <c r="L7" i="2"/>
  <c r="P7" i="2"/>
  <c r="Q1084" i="2"/>
  <c r="J421" i="2"/>
  <c r="K585" i="2"/>
  <c r="P1126" i="2"/>
  <c r="I949" i="2"/>
  <c r="M80" i="2"/>
  <c r="K78" i="2"/>
  <c r="R480" i="2"/>
  <c r="R139" i="2"/>
  <c r="Q76" i="2"/>
  <c r="R878" i="2"/>
  <c r="L145" i="2"/>
  <c r="L71" i="2"/>
  <c r="R303" i="2"/>
  <c r="L162" i="2"/>
  <c r="J483" i="2"/>
  <c r="K1046" i="2"/>
  <c r="I662" i="2"/>
  <c r="P638" i="2"/>
  <c r="P768" i="2"/>
  <c r="P695" i="2"/>
  <c r="I1222" i="2"/>
  <c r="Q153" i="2"/>
  <c r="R657" i="2"/>
  <c r="J953" i="2"/>
  <c r="I183" i="2"/>
  <c r="J1089" i="2"/>
  <c r="H241" i="2"/>
  <c r="H1290" i="2"/>
  <c r="R623" i="2"/>
  <c r="I906" i="2"/>
  <c r="H40" i="2"/>
  <c r="P717" i="2"/>
  <c r="L467" i="2"/>
  <c r="L9" i="2"/>
  <c r="Q791" i="2"/>
  <c r="K405" i="2"/>
  <c r="R215" i="2"/>
  <c r="K1362" i="2"/>
  <c r="R803" i="2"/>
  <c r="L279" i="2"/>
  <c r="P462" i="2"/>
  <c r="R281" i="2"/>
  <c r="M1161" i="2"/>
  <c r="H690" i="2"/>
  <c r="Q1405" i="2"/>
  <c r="R165" i="2"/>
  <c r="R607" i="2"/>
  <c r="K1389" i="2"/>
  <c r="Q239" i="2"/>
  <c r="H82" i="2"/>
  <c r="J1228" i="2"/>
  <c r="K1461" i="2"/>
  <c r="J1403" i="2"/>
  <c r="Q755" i="2"/>
  <c r="H908" i="2"/>
  <c r="Q1432" i="2"/>
  <c r="M358" i="2"/>
  <c r="K754" i="2"/>
  <c r="Q1160" i="2"/>
  <c r="L25" i="2"/>
  <c r="H478" i="2"/>
  <c r="Q845" i="2"/>
  <c r="H166" i="2"/>
  <c r="R1371" i="2"/>
  <c r="K217" i="2"/>
  <c r="Q1333" i="2"/>
  <c r="H379" i="2"/>
  <c r="J846" i="2"/>
  <c r="P1453" i="2"/>
  <c r="R322" i="2"/>
  <c r="Q216" i="2"/>
  <c r="H310" i="2"/>
  <c r="K26" i="2"/>
  <c r="R524" i="2"/>
  <c r="M984" i="2"/>
  <c r="J431" i="2"/>
  <c r="J299" i="2"/>
  <c r="P239" i="2"/>
  <c r="Q328" i="2"/>
  <c r="M560" i="2"/>
  <c r="J1453" i="2"/>
  <c r="L101" i="2"/>
  <c r="K1157" i="2"/>
  <c r="L302" i="2"/>
  <c r="I1426" i="2"/>
  <c r="M1320" i="2"/>
  <c r="R1266" i="2"/>
  <c r="H294" i="2"/>
  <c r="R1204" i="2"/>
  <c r="P107" i="2"/>
  <c r="Q1473" i="2"/>
  <c r="L677" i="2"/>
  <c r="L1386" i="2"/>
  <c r="I378" i="2"/>
  <c r="R1212" i="2"/>
  <c r="H1206" i="2"/>
  <c r="M1071" i="2"/>
  <c r="R487" i="2"/>
  <c r="I514" i="2"/>
  <c r="P1018" i="2"/>
  <c r="M540" i="2"/>
  <c r="P420" i="2"/>
  <c r="H467" i="2"/>
  <c r="K54" i="2"/>
  <c r="R181" i="2"/>
  <c r="P325" i="2"/>
  <c r="K833" i="2"/>
  <c r="R383" i="2"/>
  <c r="P28" i="2"/>
  <c r="P1087" i="2"/>
  <c r="P1218" i="2"/>
  <c r="R258" i="2"/>
  <c r="H550" i="2"/>
  <c r="K570" i="2"/>
  <c r="P1125" i="2"/>
  <c r="P1261" i="2"/>
  <c r="L767" i="2"/>
  <c r="I781" i="2"/>
  <c r="H719" i="2"/>
  <c r="P269" i="2"/>
  <c r="H249" i="2"/>
  <c r="I521" i="2"/>
  <c r="P1176" i="2"/>
  <c r="L1343" i="2"/>
  <c r="J982" i="2"/>
  <c r="L1387" i="2"/>
  <c r="J1469" i="2"/>
  <c r="J944" i="2"/>
  <c r="R809" i="2"/>
  <c r="I698" i="2"/>
  <c r="L1250" i="2"/>
  <c r="I302" i="2"/>
  <c r="L284" i="2"/>
  <c r="P1415" i="2"/>
  <c r="P545" i="2"/>
  <c r="H1038" i="2"/>
  <c r="R691" i="2"/>
  <c r="K1287" i="2"/>
  <c r="L1106" i="2"/>
  <c r="R547" i="2"/>
  <c r="M825" i="2"/>
  <c r="K808" i="2"/>
  <c r="H720" i="2"/>
  <c r="I555" i="2"/>
  <c r="H368" i="2"/>
  <c r="I1071" i="2"/>
  <c r="R348" i="2"/>
  <c r="K1064" i="2"/>
  <c r="J1503" i="2"/>
  <c r="R63" i="2"/>
  <c r="R810" i="2"/>
  <c r="L380" i="2"/>
  <c r="Q1000" i="2"/>
  <c r="H14" i="2"/>
  <c r="J1314" i="2"/>
  <c r="P57" i="2"/>
  <c r="K714" i="2"/>
  <c r="P312" i="2"/>
  <c r="R717" i="2"/>
  <c r="R892" i="2"/>
  <c r="P578" i="2"/>
  <c r="P846" i="2"/>
  <c r="L130" i="2"/>
  <c r="I856" i="2"/>
  <c r="I291" i="2"/>
  <c r="K1073" i="2"/>
  <c r="Q107" i="2"/>
  <c r="R1104" i="2"/>
  <c r="K65" i="2"/>
  <c r="M120" i="2"/>
  <c r="I1032" i="2"/>
  <c r="I798" i="2"/>
  <c r="P15" i="8"/>
  <c r="I111" i="2"/>
  <c r="M903" i="2"/>
  <c r="J1230" i="2"/>
  <c r="K41" i="2"/>
  <c r="I482" i="2"/>
  <c r="M762" i="2"/>
  <c r="H1145" i="2"/>
  <c r="Q1399" i="2"/>
  <c r="P44" i="2"/>
  <c r="M1167" i="2"/>
  <c r="P491" i="2"/>
  <c r="I710" i="2"/>
  <c r="R25" i="2"/>
  <c r="Q678" i="2"/>
  <c r="R1140" i="2"/>
  <c r="R909" i="2"/>
  <c r="P670" i="2"/>
  <c r="H385" i="2"/>
  <c r="M1340" i="2"/>
  <c r="Q664" i="2"/>
  <c r="R1279" i="2"/>
  <c r="K17" i="8"/>
  <c r="K268" i="2"/>
  <c r="H885" i="2"/>
  <c r="L657" i="2"/>
  <c r="M749" i="2"/>
  <c r="I1208" i="2"/>
  <c r="I846" i="2"/>
  <c r="M219" i="2"/>
  <c r="H865" i="2"/>
  <c r="Q1368" i="2"/>
  <c r="L176" i="2"/>
  <c r="K1148" i="2"/>
  <c r="Q331" i="2"/>
  <c r="I633" i="2"/>
  <c r="Q558" i="2"/>
  <c r="R1027" i="2"/>
  <c r="J1488" i="2"/>
  <c r="H1350" i="2"/>
  <c r="J288" i="2"/>
  <c r="I1039" i="2"/>
  <c r="H718" i="2"/>
  <c r="J1213" i="2"/>
  <c r="Q89" i="2"/>
  <c r="K258" i="2"/>
  <c r="I678" i="2"/>
  <c r="R1420" i="2"/>
  <c r="K20" i="8"/>
  <c r="L338" i="2"/>
  <c r="M370" i="2"/>
  <c r="H67" i="2"/>
  <c r="H1181" i="2"/>
  <c r="R752" i="2"/>
  <c r="I17" i="2"/>
  <c r="K191" i="2"/>
  <c r="H513" i="2"/>
  <c r="M1202" i="2"/>
  <c r="M259" i="2"/>
  <c r="K1334" i="2"/>
  <c r="P1057" i="2"/>
  <c r="P1207" i="2"/>
  <c r="Q703" i="2"/>
  <c r="R401" i="2"/>
  <c r="Q111" i="2"/>
  <c r="Q1347" i="2"/>
  <c r="L447" i="2"/>
  <c r="P444" i="2"/>
  <c r="I854" i="2"/>
  <c r="L622" i="2"/>
  <c r="K1109" i="2"/>
  <c r="L293" i="2"/>
  <c r="K1211" i="2"/>
  <c r="Q1480" i="2"/>
  <c r="H151" i="2"/>
  <c r="M1140" i="2"/>
  <c r="I360" i="2"/>
  <c r="J20" i="2"/>
  <c r="J374" i="2"/>
  <c r="J641" i="2"/>
  <c r="J850" i="2"/>
  <c r="L738" i="2"/>
  <c r="M1311" i="2"/>
  <c r="J1416" i="2"/>
  <c r="J377" i="2"/>
  <c r="K399" i="2"/>
  <c r="I98" i="2"/>
  <c r="L96" i="2"/>
  <c r="M19" i="2"/>
  <c r="H681" i="2"/>
  <c r="L303" i="2"/>
  <c r="R279" i="2"/>
  <c r="Q840" i="2"/>
  <c r="Q566" i="2"/>
  <c r="P471" i="2"/>
  <c r="L249" i="2"/>
  <c r="L989" i="2"/>
  <c r="J660" i="2"/>
  <c r="R398" i="2"/>
  <c r="L1150" i="2"/>
  <c r="M1392" i="2"/>
  <c r="P691" i="2"/>
  <c r="L452" i="2"/>
  <c r="I1199" i="2"/>
  <c r="I356" i="2"/>
  <c r="M1278" i="2"/>
  <c r="P624" i="2"/>
  <c r="P757" i="2"/>
  <c r="M244" i="2"/>
  <c r="I1218" i="2"/>
  <c r="R591" i="2"/>
  <c r="L726" i="2"/>
  <c r="L829" i="2"/>
  <c r="P338" i="2"/>
  <c r="R82" i="2"/>
  <c r="J167" i="2"/>
  <c r="R485" i="2"/>
  <c r="I1292" i="2"/>
  <c r="M696" i="2"/>
  <c r="R734" i="2"/>
  <c r="J1011" i="2"/>
  <c r="R1402" i="2"/>
  <c r="M573" i="2"/>
  <c r="H44" i="2"/>
  <c r="L193" i="2"/>
  <c r="I363" i="2"/>
  <c r="J1219" i="2"/>
  <c r="K809" i="2"/>
  <c r="P195" i="2"/>
  <c r="I1489" i="2"/>
  <c r="I29" i="8"/>
  <c r="K1297" i="2"/>
  <c r="R1035" i="2"/>
  <c r="I1024" i="2"/>
  <c r="H1103" i="2"/>
  <c r="L885" i="2"/>
  <c r="M867" i="2"/>
  <c r="J383" i="2"/>
  <c r="R203" i="2"/>
  <c r="K832" i="2"/>
  <c r="H1139" i="2"/>
  <c r="K218" i="2"/>
  <c r="M797" i="2"/>
  <c r="L959" i="2"/>
  <c r="P1471" i="2"/>
  <c r="M226" i="2"/>
  <c r="J574" i="2"/>
  <c r="P1500" i="2"/>
  <c r="R255" i="2"/>
  <c r="R129" i="2"/>
  <c r="P981" i="2"/>
  <c r="K318" i="2"/>
  <c r="Q453" i="2"/>
  <c r="P32" i="2"/>
  <c r="Q123" i="2"/>
  <c r="L1170" i="2"/>
  <c r="M451" i="2"/>
  <c r="L1280" i="2"/>
  <c r="J455" i="2"/>
  <c r="I882" i="2"/>
  <c r="L276" i="2"/>
  <c r="Q450" i="2"/>
  <c r="K418" i="2"/>
  <c r="H1023" i="2"/>
  <c r="M1113" i="2"/>
  <c r="Q488" i="2"/>
  <c r="R1335" i="2"/>
  <c r="K1212" i="2"/>
  <c r="K1084" i="2"/>
  <c r="K382" i="2"/>
  <c r="Q380" i="2"/>
  <c r="H619" i="2"/>
  <c r="L1254" i="2"/>
  <c r="J93" i="2"/>
  <c r="P935" i="2"/>
  <c r="I901" i="2"/>
  <c r="K245" i="2"/>
  <c r="H274" i="2"/>
  <c r="L995" i="2"/>
  <c r="L286" i="2"/>
  <c r="H119" i="2"/>
  <c r="M62" i="2"/>
  <c r="P76" i="2"/>
  <c r="K178" i="2"/>
  <c r="L444" i="2"/>
  <c r="Q114" i="2"/>
  <c r="Q62" i="2"/>
  <c r="Q1255" i="2"/>
  <c r="K228" i="2"/>
  <c r="P1291" i="2"/>
  <c r="H106" i="2"/>
  <c r="K247" i="2"/>
  <c r="H1291" i="2"/>
  <c r="M823" i="2"/>
  <c r="Q1094" i="2"/>
  <c r="L57" i="2"/>
  <c r="K314" i="2"/>
  <c r="J663" i="2"/>
  <c r="L606" i="2"/>
  <c r="L398" i="2"/>
  <c r="P762" i="2"/>
  <c r="I533" i="2"/>
  <c r="H1294" i="2"/>
  <c r="R1006" i="2"/>
  <c r="Q1316" i="2"/>
  <c r="J282" i="2"/>
  <c r="R536" i="2"/>
  <c r="H1360" i="2"/>
  <c r="M263" i="2"/>
  <c r="J1015" i="2"/>
  <c r="M1242" i="2"/>
  <c r="K1158" i="2"/>
  <c r="P607" i="2"/>
  <c r="Q778" i="2"/>
  <c r="Q1423" i="2"/>
  <c r="H282" i="2"/>
  <c r="K1284" i="2"/>
  <c r="K1204" i="2"/>
  <c r="H1226" i="2"/>
  <c r="Q1466" i="2"/>
  <c r="P989" i="2"/>
  <c r="K799" i="2"/>
  <c r="L1044" i="2"/>
  <c r="L537" i="2"/>
  <c r="P1175" i="2"/>
  <c r="K932" i="2"/>
  <c r="M253" i="2"/>
  <c r="J359" i="2"/>
  <c r="J176" i="2"/>
  <c r="R1031" i="2"/>
  <c r="Q415" i="2"/>
  <c r="Q1219" i="2"/>
  <c r="K1000" i="2"/>
  <c r="P51" i="8"/>
  <c r="K106" i="2"/>
  <c r="M1384" i="2"/>
  <c r="M213" i="2"/>
  <c r="K179" i="2"/>
  <c r="M456" i="2"/>
  <c r="P880" i="2"/>
  <c r="L327" i="2"/>
  <c r="R1021" i="2"/>
  <c r="R1182" i="2"/>
  <c r="M615" i="2"/>
  <c r="R920" i="2"/>
  <c r="Q1069" i="2"/>
  <c r="I1154" i="2"/>
  <c r="P1354" i="2"/>
  <c r="Q884" i="2"/>
  <c r="I1386" i="2"/>
  <c r="K1210" i="2"/>
  <c r="H764" i="2"/>
  <c r="P21" i="8"/>
  <c r="P455" i="2"/>
  <c r="J1383" i="2"/>
  <c r="P1117" i="2"/>
  <c r="L1017" i="2"/>
  <c r="Q789" i="2"/>
  <c r="L694" i="2"/>
  <c r="R839" i="2"/>
  <c r="Q608" i="2"/>
  <c r="K328" i="2"/>
  <c r="J17" i="2"/>
  <c r="L748" i="2"/>
  <c r="J1333" i="2"/>
  <c r="J958" i="2"/>
  <c r="R297" i="2"/>
  <c r="J280" i="2"/>
  <c r="P610" i="2"/>
  <c r="M1370" i="2"/>
  <c r="Q91" i="2"/>
  <c r="P798" i="2"/>
  <c r="L630" i="2"/>
  <c r="J562" i="2"/>
  <c r="I19" i="2"/>
  <c r="J1435" i="2"/>
  <c r="R1489" i="2"/>
  <c r="H145" i="2"/>
  <c r="K412" i="2"/>
  <c r="P379" i="2"/>
  <c r="J203" i="2"/>
  <c r="H943" i="2"/>
  <c r="P321" i="2"/>
  <c r="L157" i="2"/>
  <c r="P625" i="2"/>
  <c r="L1217" i="2"/>
  <c r="R674" i="2"/>
  <c r="Q656" i="2"/>
  <c r="L133" i="2"/>
  <c r="K347" i="2"/>
  <c r="Q1268" i="2"/>
  <c r="J753" i="2"/>
  <c r="J830" i="2"/>
  <c r="P328" i="2"/>
  <c r="P233" i="2"/>
  <c r="M1437" i="2"/>
  <c r="L692" i="2"/>
  <c r="J1032" i="2"/>
  <c r="Q1457" i="2"/>
  <c r="I70" i="2"/>
  <c r="L676" i="2"/>
  <c r="M397" i="2"/>
  <c r="L813" i="2"/>
  <c r="P424" i="2"/>
  <c r="H522" i="2"/>
  <c r="P1097" i="2"/>
  <c r="K672" i="2"/>
  <c r="Q1223" i="2"/>
  <c r="I130" i="2"/>
  <c r="P759" i="2"/>
  <c r="L379" i="2"/>
  <c r="I1001" i="2"/>
  <c r="M75" i="2"/>
  <c r="M831" i="2"/>
  <c r="Q1162" i="2"/>
  <c r="K858" i="2"/>
  <c r="H576" i="2"/>
  <c r="P1384" i="2"/>
  <c r="P1138" i="2"/>
  <c r="R364" i="2"/>
  <c r="M31" i="2"/>
  <c r="K343" i="2"/>
  <c r="H758" i="2"/>
  <c r="J1086" i="2"/>
  <c r="P1152" i="2"/>
  <c r="R1208" i="2"/>
  <c r="Q783" i="2"/>
  <c r="P579" i="2"/>
  <c r="I1272" i="2"/>
  <c r="R275" i="2"/>
  <c r="K683" i="2"/>
  <c r="R245" i="2"/>
  <c r="J1175" i="2"/>
  <c r="P323" i="2"/>
  <c r="K462" i="2"/>
  <c r="H1089" i="2"/>
  <c r="L534" i="2"/>
  <c r="P840" i="2"/>
  <c r="M257" i="2"/>
  <c r="Q1323" i="2"/>
  <c r="I1161" i="2"/>
  <c r="M660" i="2"/>
  <c r="M1139" i="2"/>
  <c r="I811" i="2"/>
  <c r="M323" i="2"/>
  <c r="R1321" i="2"/>
  <c r="P1430" i="2"/>
  <c r="Q445" i="2"/>
  <c r="I359" i="2"/>
  <c r="R1274" i="2"/>
  <c r="J433" i="2"/>
  <c r="J512" i="2"/>
  <c r="R59" i="2"/>
  <c r="H248" i="2"/>
  <c r="L647" i="2"/>
  <c r="L860" i="2"/>
  <c r="I23" i="2"/>
  <c r="J1363" i="2"/>
  <c r="M154" i="2"/>
  <c r="J1042" i="2"/>
  <c r="H1330" i="2"/>
  <c r="H909" i="2"/>
  <c r="H468" i="2"/>
  <c r="I1467" i="2"/>
  <c r="Q865" i="2"/>
  <c r="P984" i="2"/>
  <c r="Q595" i="2"/>
  <c r="J989" i="2"/>
  <c r="R1164" i="2"/>
  <c r="R793" i="2"/>
  <c r="K498" i="2"/>
  <c r="I416" i="2"/>
  <c r="H492" i="2"/>
  <c r="Q1001" i="2"/>
  <c r="R619" i="2"/>
  <c r="I896" i="2"/>
  <c r="M1230" i="2"/>
  <c r="Q750" i="2"/>
  <c r="P929" i="2"/>
  <c r="Q941" i="2"/>
  <c r="R703" i="2"/>
  <c r="J936" i="2"/>
  <c r="P634" i="2"/>
  <c r="I73" i="2"/>
  <c r="P135" i="2"/>
  <c r="K404" i="2"/>
  <c r="K517" i="2"/>
  <c r="H1217" i="2"/>
  <c r="Q21" i="8"/>
  <c r="K151" i="2"/>
  <c r="H291" i="2"/>
  <c r="K747" i="2"/>
  <c r="R958" i="2"/>
  <c r="R277" i="2"/>
  <c r="M1451" i="2"/>
  <c r="K266" i="2"/>
  <c r="H344" i="2"/>
  <c r="Q1397" i="2"/>
  <c r="L784" i="2"/>
  <c r="P380" i="2"/>
  <c r="P157" i="2"/>
  <c r="J1058" i="2"/>
  <c r="R1206" i="2"/>
  <c r="Q1127" i="2"/>
  <c r="Q69" i="2"/>
  <c r="K1031" i="2"/>
  <c r="P81" i="2"/>
  <c r="P718" i="2"/>
  <c r="P1165" i="2"/>
  <c r="K1127" i="2"/>
  <c r="I1328" i="2"/>
  <c r="K241" i="2"/>
  <c r="M61" i="2"/>
  <c r="M1310" i="2"/>
  <c r="I285" i="2"/>
  <c r="K135" i="2"/>
  <c r="Q611" i="2"/>
  <c r="H557" i="2"/>
  <c r="P1505" i="2"/>
  <c r="P451" i="2"/>
  <c r="H519" i="2"/>
  <c r="L1186" i="2"/>
  <c r="M584" i="2"/>
  <c r="R427" i="2"/>
  <c r="Q1301" i="2"/>
  <c r="Q996" i="2"/>
  <c r="P268" i="2"/>
  <c r="L562" i="2"/>
  <c r="L31" i="2"/>
  <c r="Q1302" i="2"/>
  <c r="J624" i="2"/>
  <c r="R554" i="2"/>
  <c r="R132" i="2"/>
  <c r="P704" i="2"/>
  <c r="P1422" i="2"/>
  <c r="Q427" i="2"/>
  <c r="L1415" i="2"/>
  <c r="M1090" i="2"/>
  <c r="M880" i="2"/>
  <c r="P507" i="2"/>
  <c r="H334" i="2"/>
  <c r="R611" i="2"/>
  <c r="R334" i="2"/>
  <c r="L115" i="2"/>
  <c r="J120" i="2"/>
  <c r="J1110" i="2"/>
  <c r="L1054" i="2"/>
  <c r="P60" i="2"/>
  <c r="K156" i="2"/>
  <c r="Q1403" i="2"/>
  <c r="I287" i="2"/>
  <c r="J434" i="2"/>
  <c r="I614" i="2"/>
  <c r="R723" i="2"/>
  <c r="K907" i="2"/>
  <c r="L1444" i="2"/>
  <c r="P339" i="2"/>
  <c r="L160" i="2"/>
  <c r="L1180" i="2"/>
  <c r="H660" i="2"/>
  <c r="M784" i="2"/>
  <c r="K692" i="2"/>
  <c r="M1066" i="2"/>
  <c r="K779" i="2"/>
  <c r="K157" i="2"/>
  <c r="R1168" i="2"/>
  <c r="L617" i="2"/>
  <c r="Q1390" i="2"/>
  <c r="Q26" i="2"/>
  <c r="H474" i="2"/>
  <c r="K273" i="2"/>
  <c r="H1196" i="2"/>
  <c r="M671" i="2"/>
  <c r="R890" i="2"/>
  <c r="P342" i="2"/>
  <c r="K142" i="2"/>
  <c r="H1378" i="2"/>
  <c r="H391" i="2"/>
  <c r="M770" i="2"/>
  <c r="M1483" i="2"/>
  <c r="P676" i="2"/>
  <c r="K341" i="2"/>
  <c r="K612" i="2"/>
  <c r="L498" i="2"/>
  <c r="M1015" i="2"/>
  <c r="P1295" i="2"/>
  <c r="H71" i="2"/>
  <c r="J356" i="2"/>
  <c r="R415" i="2"/>
  <c r="K949" i="2"/>
  <c r="L558" i="2"/>
  <c r="P251" i="2"/>
  <c r="P1181" i="2"/>
  <c r="Q1028" i="2"/>
  <c r="J261" i="2"/>
  <c r="M321" i="2"/>
  <c r="I463" i="2"/>
  <c r="K733" i="2"/>
  <c r="Q1234" i="2"/>
  <c r="M634" i="2"/>
  <c r="H109" i="2"/>
  <c r="R515" i="2"/>
  <c r="P1239" i="2"/>
  <c r="J596" i="2"/>
  <c r="K1085" i="2"/>
  <c r="R902" i="2"/>
  <c r="M373" i="2"/>
  <c r="Q937" i="2"/>
  <c r="M702" i="2"/>
  <c r="I53" i="8"/>
  <c r="L714" i="2"/>
  <c r="R1209" i="2"/>
  <c r="K1219" i="2"/>
  <c r="R385" i="2"/>
  <c r="R1341" i="2"/>
  <c r="M1018" i="2"/>
  <c r="K671" i="2"/>
  <c r="Q718" i="2"/>
  <c r="J1355" i="2"/>
  <c r="M265" i="2"/>
  <c r="H452" i="2"/>
  <c r="Q654" i="2"/>
  <c r="I1257" i="2"/>
  <c r="L1207" i="2"/>
  <c r="M1348" i="2"/>
  <c r="H1201" i="2"/>
  <c r="J697" i="2"/>
  <c r="M56" i="2"/>
  <c r="M653" i="2"/>
  <c r="P1141" i="2"/>
  <c r="J212" i="2"/>
  <c r="H799" i="2"/>
  <c r="K721" i="2"/>
  <c r="P366" i="2"/>
  <c r="P657" i="2"/>
  <c r="L136" i="2"/>
  <c r="L402" i="2"/>
  <c r="L201" i="2"/>
  <c r="P1456" i="2"/>
  <c r="Q41" i="2"/>
  <c r="H20" i="2"/>
  <c r="L105" i="2"/>
  <c r="I33" i="2"/>
  <c r="M1073" i="2"/>
  <c r="P405" i="2"/>
  <c r="M763" i="2"/>
  <c r="Q1237" i="2"/>
  <c r="Q1446" i="2"/>
  <c r="R1460" i="2"/>
  <c r="P866" i="2"/>
  <c r="H1375" i="2"/>
  <c r="L453" i="2"/>
  <c r="H1180" i="2"/>
  <c r="I755" i="2"/>
  <c r="H187" i="2"/>
  <c r="M593" i="2"/>
  <c r="Q1115" i="2"/>
  <c r="M256" i="2"/>
  <c r="M326" i="2"/>
  <c r="Q327" i="2"/>
  <c r="H857" i="2"/>
  <c r="H529" i="2"/>
  <c r="J794" i="2"/>
  <c r="I1321" i="2"/>
  <c r="P152" i="2"/>
  <c r="L593" i="2"/>
  <c r="J1250" i="2"/>
  <c r="J1430" i="2"/>
  <c r="Q119" i="2"/>
  <c r="Q178" i="2"/>
  <c r="L797" i="2"/>
  <c r="I1018" i="2"/>
  <c r="I861" i="2"/>
  <c r="L329" i="2"/>
  <c r="J462" i="2"/>
  <c r="R372" i="2"/>
  <c r="R585" i="2"/>
  <c r="M886" i="2"/>
  <c r="I1175" i="2"/>
  <c r="R996" i="2"/>
  <c r="R817" i="2"/>
  <c r="Q209" i="2"/>
  <c r="M1155" i="2"/>
  <c r="P278" i="2"/>
  <c r="M178" i="2"/>
  <c r="H302" i="2"/>
  <c r="H251" i="2"/>
  <c r="L178" i="2"/>
  <c r="I958" i="2"/>
  <c r="J393" i="2"/>
  <c r="J894" i="2"/>
  <c r="L19" i="2"/>
  <c r="R569" i="2"/>
  <c r="R1336" i="2"/>
  <c r="Q1230" i="2"/>
  <c r="P832" i="2"/>
  <c r="R238" i="2"/>
  <c r="P839" i="2"/>
  <c r="R650" i="2"/>
  <c r="L711" i="2"/>
  <c r="I379" i="2"/>
  <c r="M506" i="2"/>
  <c r="R828" i="2"/>
  <c r="J458" i="2"/>
  <c r="P773" i="2"/>
  <c r="Q1464" i="2"/>
  <c r="J1184" i="2"/>
  <c r="P994" i="2"/>
  <c r="L422" i="2"/>
  <c r="R1428" i="2"/>
  <c r="R220" i="2"/>
  <c r="Q799" i="2"/>
  <c r="I210" i="2"/>
  <c r="P1074" i="2"/>
  <c r="M227" i="2"/>
  <c r="H341" i="2"/>
  <c r="Q716" i="2"/>
  <c r="L51" i="2"/>
  <c r="J131" i="2"/>
  <c r="Q1313" i="2"/>
  <c r="Q1447" i="2"/>
  <c r="K1332" i="2"/>
  <c r="P963" i="2"/>
  <c r="K554" i="2"/>
  <c r="Q258" i="2"/>
  <c r="R206" i="2"/>
  <c r="K322" i="2"/>
  <c r="M947" i="2"/>
  <c r="P1011" i="2"/>
  <c r="M771" i="2"/>
  <c r="M1263" i="2"/>
  <c r="R1416" i="2"/>
  <c r="Q1249" i="2"/>
  <c r="R1246" i="2"/>
  <c r="R243" i="2"/>
  <c r="J27" i="2"/>
  <c r="R1100" i="2"/>
  <c r="J935" i="2"/>
  <c r="L183" i="2"/>
  <c r="P997" i="2"/>
  <c r="K1049" i="2"/>
  <c r="H485" i="2"/>
  <c r="R305" i="2"/>
  <c r="R1475" i="2"/>
  <c r="P600" i="2"/>
  <c r="Q1016" i="2"/>
  <c r="R540" i="2"/>
  <c r="H25" i="2"/>
  <c r="J241" i="2"/>
  <c r="Q70" i="2"/>
  <c r="J1394" i="2"/>
  <c r="K864" i="2"/>
  <c r="H312" i="2"/>
  <c r="L236" i="2"/>
  <c r="L1144" i="2"/>
  <c r="L556" i="2"/>
  <c r="H1115" i="2"/>
  <c r="H398" i="2"/>
  <c r="H1179" i="2"/>
  <c r="M633" i="2"/>
  <c r="J569" i="2"/>
  <c r="Q1320" i="2"/>
  <c r="Q1062" i="2"/>
  <c r="J1266" i="2"/>
  <c r="Q1415" i="2"/>
  <c r="J147" i="2"/>
  <c r="P1062" i="2"/>
  <c r="H1134" i="2"/>
  <c r="Q494" i="2"/>
  <c r="I43" i="2"/>
  <c r="L326" i="2"/>
  <c r="J863" i="2"/>
  <c r="P801" i="2"/>
  <c r="M1154" i="2"/>
  <c r="I594" i="2"/>
  <c r="M849" i="2"/>
  <c r="R1009" i="2"/>
  <c r="M930" i="2"/>
  <c r="I681" i="2"/>
  <c r="P697" i="2"/>
  <c r="R846" i="2"/>
  <c r="H20" i="8"/>
  <c r="M1081" i="2"/>
  <c r="J1229" i="2"/>
  <c r="I994" i="2"/>
  <c r="H472" i="2"/>
  <c r="I632" i="2"/>
  <c r="M847" i="2"/>
  <c r="I350" i="2"/>
  <c r="I635" i="2"/>
  <c r="M789" i="2"/>
  <c r="I786" i="2"/>
  <c r="P603" i="2"/>
  <c r="P457" i="2"/>
  <c r="Q1079" i="2"/>
  <c r="H285" i="2"/>
  <c r="K474" i="2"/>
  <c r="K359" i="2"/>
  <c r="M717" i="2"/>
  <c r="Q1100" i="2"/>
  <c r="R452" i="2"/>
  <c r="R788" i="2"/>
  <c r="H948" i="2"/>
  <c r="K425" i="2"/>
  <c r="P425" i="2"/>
  <c r="P393" i="2"/>
  <c r="P440" i="2"/>
  <c r="Q1007" i="2"/>
  <c r="K260" i="2"/>
  <c r="R490" i="2"/>
  <c r="K1258" i="2"/>
  <c r="M308" i="2"/>
  <c r="P1397" i="2"/>
  <c r="L875" i="2"/>
  <c r="P683" i="2"/>
  <c r="M377" i="2"/>
  <c r="H992" i="2"/>
  <c r="I177" i="2"/>
  <c r="P160" i="2"/>
  <c r="J626" i="2"/>
  <c r="P388" i="2"/>
  <c r="H259" i="2"/>
  <c r="Q571" i="2"/>
  <c r="Q172" i="2"/>
  <c r="J273" i="2"/>
  <c r="R689" i="2"/>
  <c r="H499" i="2"/>
  <c r="P1452" i="2"/>
  <c r="R1078" i="2"/>
  <c r="R1112" i="2"/>
  <c r="Q886" i="2"/>
  <c r="H558" i="2"/>
  <c r="P1437" i="2"/>
  <c r="J754" i="2"/>
  <c r="P682" i="2"/>
  <c r="M1275" i="2"/>
  <c r="J906" i="2"/>
  <c r="K441" i="2"/>
  <c r="L1179" i="2"/>
  <c r="R874" i="2"/>
  <c r="J409" i="2"/>
  <c r="K653" i="2"/>
  <c r="M1160" i="2"/>
  <c r="P620" i="2"/>
  <c r="J710" i="2"/>
  <c r="I472" i="2"/>
  <c r="K744" i="2"/>
  <c r="K249" i="2"/>
  <c r="H990" i="2"/>
  <c r="P1480" i="2"/>
  <c r="L1018" i="2"/>
  <c r="H37" i="8"/>
  <c r="I440" i="2"/>
  <c r="M887" i="2"/>
  <c r="I415" i="2"/>
  <c r="J262" i="2"/>
  <c r="P1431" i="2"/>
  <c r="Q592" i="2"/>
  <c r="Q514" i="2"/>
  <c r="L1177" i="2"/>
  <c r="I499" i="2"/>
  <c r="L319" i="2"/>
  <c r="K1121" i="2"/>
  <c r="P431" i="2"/>
  <c r="P218" i="2"/>
  <c r="L13" i="2"/>
  <c r="M1382" i="2"/>
  <c r="P242" i="2"/>
  <c r="Q1248" i="2"/>
  <c r="J880" i="2"/>
  <c r="P1493" i="2"/>
  <c r="M36" i="2"/>
  <c r="J53" i="2"/>
  <c r="Q432" i="2"/>
  <c r="Q1209" i="2"/>
  <c r="J511" i="2"/>
  <c r="J314" i="2"/>
  <c r="P1481" i="2"/>
  <c r="Q1496" i="2"/>
  <c r="L224" i="2"/>
  <c r="P1123" i="2"/>
  <c r="I927" i="2"/>
  <c r="Q557" i="2"/>
  <c r="P430" i="2"/>
  <c r="K169" i="2"/>
  <c r="R1136" i="2"/>
  <c r="I445" i="2"/>
  <c r="P1183" i="2"/>
  <c r="L1049" i="2"/>
  <c r="L1215" i="2"/>
  <c r="M248" i="2"/>
  <c r="J168" i="2"/>
  <c r="Q80" i="2"/>
  <c r="P1482" i="2"/>
  <c r="L783" i="2"/>
  <c r="I352" i="2"/>
  <c r="K237" i="2"/>
  <c r="K531" i="2"/>
  <c r="L1380" i="2"/>
  <c r="H774" i="2"/>
  <c r="M32" i="2"/>
  <c r="H495" i="2"/>
  <c r="R962" i="2"/>
  <c r="Q1092" i="2"/>
  <c r="K49" i="2"/>
  <c r="P48" i="2"/>
  <c r="M73" i="2"/>
  <c r="K845" i="2"/>
  <c r="J185" i="2"/>
  <c r="L888" i="2"/>
  <c r="R516" i="2"/>
  <c r="Q564" i="2"/>
  <c r="K1186" i="2"/>
  <c r="R333" i="2"/>
  <c r="Q345" i="2"/>
  <c r="R984" i="2"/>
  <c r="R1121" i="2"/>
  <c r="H159" i="2"/>
  <c r="L632" i="2"/>
  <c r="L458" i="2"/>
  <c r="K1163" i="2"/>
  <c r="Q541" i="2"/>
  <c r="I71" i="2"/>
  <c r="I136" i="2"/>
  <c r="P1339" i="2"/>
  <c r="L317" i="2"/>
  <c r="K764" i="2"/>
  <c r="I637" i="2"/>
  <c r="K504" i="2"/>
  <c r="P71" i="2"/>
  <c r="I977" i="2"/>
  <c r="P1120" i="2"/>
  <c r="L443" i="2"/>
  <c r="I723" i="2"/>
  <c r="K608" i="2"/>
  <c r="J1064" i="2"/>
  <c r="M809" i="2"/>
  <c r="R615" i="2"/>
  <c r="I387" i="2"/>
  <c r="H384" i="2"/>
  <c r="Q154" i="2"/>
  <c r="J36" i="2"/>
  <c r="P1463" i="2"/>
  <c r="Q423" i="2"/>
  <c r="R883" i="2"/>
  <c r="P629" i="2"/>
  <c r="J41" i="2"/>
  <c r="I53" i="2"/>
  <c r="J534" i="2"/>
  <c r="J165" i="2"/>
  <c r="J714" i="2"/>
  <c r="H891" i="2"/>
  <c r="P927" i="2"/>
  <c r="J463" i="2"/>
  <c r="H400" i="2"/>
  <c r="R697" i="2"/>
  <c r="M470" i="2"/>
  <c r="H224" i="2"/>
  <c r="Q693" i="2"/>
  <c r="P396" i="2"/>
  <c r="I300" i="2"/>
  <c r="J931" i="2"/>
  <c r="R1496" i="2"/>
  <c r="P1031" i="2"/>
  <c r="K326" i="2"/>
  <c r="K387" i="2"/>
  <c r="I1258" i="2"/>
  <c r="M920" i="2"/>
  <c r="Q646" i="2"/>
  <c r="P1286" i="2"/>
  <c r="R1095" i="2"/>
  <c r="P823" i="2"/>
  <c r="Q1228" i="2"/>
  <c r="R589" i="2"/>
  <c r="K100" i="2"/>
  <c r="J65" i="2"/>
  <c r="J840" i="2"/>
  <c r="J1025" i="2"/>
  <c r="K91" i="2"/>
  <c r="H756" i="2"/>
  <c r="Q909" i="2"/>
  <c r="Q510" i="2"/>
  <c r="M197" i="2"/>
  <c r="R332" i="2"/>
  <c r="Q1307" i="2"/>
  <c r="L378" i="2"/>
  <c r="P333" i="2"/>
  <c r="J561" i="2"/>
  <c r="Q1251" i="2"/>
  <c r="H462" i="2"/>
  <c r="Q520" i="2"/>
  <c r="Q361" i="2"/>
  <c r="P732" i="2"/>
  <c r="L267" i="2"/>
  <c r="I189" i="2"/>
  <c r="Q1420" i="2"/>
  <c r="Q394" i="2"/>
  <c r="R1277" i="2"/>
  <c r="P1130" i="2"/>
  <c r="P779" i="2"/>
  <c r="R52" i="2"/>
  <c r="P1317" i="2"/>
  <c r="L1030" i="2"/>
  <c r="R314" i="2"/>
  <c r="P1060" i="2"/>
  <c r="L181" i="2"/>
  <c r="M627" i="2"/>
  <c r="Q829" i="2"/>
  <c r="M940" i="2"/>
  <c r="J201" i="2"/>
  <c r="L691" i="2"/>
  <c r="M1005" i="2"/>
  <c r="R730" i="2"/>
  <c r="I437" i="2"/>
  <c r="P356" i="2"/>
  <c r="I785" i="2"/>
  <c r="I1174" i="2"/>
  <c r="M302" i="2"/>
  <c r="L719" i="2"/>
  <c r="R17" i="8"/>
  <c r="P1435" i="2"/>
  <c r="P294" i="2"/>
  <c r="I733" i="2"/>
  <c r="J96" i="2"/>
  <c r="Q411" i="2"/>
  <c r="L687" i="2"/>
  <c r="Q893" i="2"/>
  <c r="H46" i="2"/>
  <c r="I821" i="2"/>
  <c r="R290" i="2"/>
  <c r="Q1406" i="2"/>
  <c r="R982" i="2"/>
  <c r="I504" i="2"/>
  <c r="R201" i="2"/>
  <c r="J837" i="2"/>
  <c r="K344" i="2"/>
  <c r="I618" i="2"/>
  <c r="R1294" i="2"/>
  <c r="Q1421" i="2"/>
  <c r="H762" i="2"/>
  <c r="R231" i="2"/>
  <c r="P980" i="2"/>
  <c r="P427" i="2"/>
  <c r="M598" i="2"/>
  <c r="M235" i="2"/>
  <c r="H870" i="2"/>
  <c r="M1222" i="2"/>
  <c r="H176" i="2"/>
  <c r="I479" i="2"/>
  <c r="Q397" i="2"/>
  <c r="J615" i="2"/>
  <c r="J68" i="2"/>
  <c r="H137" i="2"/>
  <c r="Q696" i="2"/>
  <c r="P181" i="2"/>
  <c r="L321" i="2"/>
  <c r="P1088" i="2"/>
  <c r="H1059" i="2"/>
  <c r="J917" i="2"/>
  <c r="L661" i="2"/>
  <c r="R347" i="2"/>
  <c r="J582" i="2"/>
  <c r="R1497" i="2"/>
  <c r="R67" i="2"/>
  <c r="M641" i="2"/>
  <c r="M759" i="2"/>
  <c r="I1251" i="2"/>
  <c r="K903" i="2"/>
  <c r="K363" i="2"/>
  <c r="R9" i="2"/>
  <c r="I205" i="2"/>
  <c r="J773" i="2"/>
  <c r="H1502" i="2"/>
  <c r="R1296" i="2"/>
  <c r="K417" i="2"/>
  <c r="P1367" i="2"/>
  <c r="I367" i="2"/>
  <c r="Q346" i="2"/>
  <c r="P868" i="2"/>
  <c r="K573" i="2"/>
  <c r="H1163" i="2"/>
  <c r="K1243" i="2"/>
  <c r="I1268" i="2"/>
  <c r="M398" i="2"/>
  <c r="L1245" i="2"/>
  <c r="H1052" i="2"/>
  <c r="I187" i="2"/>
  <c r="L106" i="2"/>
  <c r="J81" i="2"/>
  <c r="L832" i="2"/>
  <c r="K160" i="2"/>
  <c r="K941" i="2"/>
  <c r="M546" i="2"/>
  <c r="M145" i="2"/>
  <c r="H327" i="2"/>
  <c r="R665" i="2"/>
  <c r="R574" i="2"/>
  <c r="J39" i="2"/>
  <c r="R911" i="2"/>
  <c r="M285" i="2"/>
  <c r="H682" i="2"/>
  <c r="R512" i="2"/>
  <c r="R1087" i="2"/>
  <c r="L66" i="2"/>
  <c r="K1045" i="2"/>
  <c r="K574" i="2"/>
  <c r="H138" i="2"/>
  <c r="I446" i="2"/>
  <c r="L611" i="2"/>
  <c r="M1351" i="2"/>
  <c r="P510" i="2"/>
  <c r="K325" i="2"/>
  <c r="Q928" i="2"/>
  <c r="H1279" i="2"/>
  <c r="M350" i="2"/>
  <c r="R190" i="2"/>
  <c r="P920" i="2"/>
  <c r="P970" i="2"/>
  <c r="M942" i="2"/>
  <c r="H62" i="2"/>
  <c r="K1096" i="2"/>
  <c r="P1037" i="2"/>
  <c r="Q1027" i="2"/>
  <c r="H326" i="2"/>
  <c r="P834" i="2"/>
  <c r="R422" i="2"/>
  <c r="K979" i="2"/>
  <c r="K1024" i="2"/>
  <c r="P359" i="2"/>
  <c r="R338" i="2"/>
  <c r="R807" i="2"/>
  <c r="P1065" i="2"/>
  <c r="I196" i="2"/>
  <c r="R148" i="2"/>
  <c r="K327" i="2"/>
  <c r="R692" i="2"/>
  <c r="M462" i="2"/>
  <c r="M414" i="2"/>
  <c r="K726" i="2"/>
  <c r="I971" i="2"/>
  <c r="L1205" i="2"/>
  <c r="M649" i="2"/>
  <c r="Q112" i="2"/>
  <c r="M166" i="2"/>
  <c r="H107" i="2"/>
  <c r="P1009" i="2"/>
  <c r="Q1260" i="2"/>
  <c r="R358" i="2"/>
  <c r="K1267" i="2"/>
  <c r="L601" i="2"/>
  <c r="I660" i="2"/>
  <c r="R684" i="2"/>
  <c r="H356" i="2"/>
  <c r="L49" i="8"/>
  <c r="K1436" i="2"/>
  <c r="P237" i="2"/>
  <c r="H316" i="2"/>
  <c r="M1041" i="2"/>
  <c r="M233" i="2"/>
  <c r="Q894" i="2"/>
  <c r="H925" i="2"/>
  <c r="R356" i="2"/>
  <c r="R983" i="2"/>
  <c r="L1445" i="2"/>
  <c r="K1062" i="2"/>
  <c r="P1133" i="2"/>
  <c r="R1258" i="2"/>
  <c r="L751" i="2"/>
  <c r="R534" i="2"/>
  <c r="P186" i="2"/>
  <c r="H785" i="2"/>
  <c r="J892" i="2"/>
  <c r="H539" i="2"/>
  <c r="L163" i="2"/>
  <c r="Q1413" i="2"/>
  <c r="I274" i="2"/>
  <c r="K426" i="2"/>
  <c r="I531" i="2"/>
  <c r="R1466" i="2"/>
  <c r="I99" i="2"/>
  <c r="J306" i="2"/>
  <c r="I246" i="2"/>
  <c r="R1048" i="2"/>
  <c r="H1093" i="2"/>
  <c r="H546" i="2"/>
  <c r="Q1254" i="2"/>
  <c r="K324" i="2"/>
  <c r="J515" i="2"/>
  <c r="I339" i="2"/>
  <c r="J40" i="2"/>
  <c r="P41" i="8"/>
  <c r="R757" i="2"/>
  <c r="H547" i="2"/>
  <c r="I162" i="2"/>
  <c r="M792" i="2"/>
  <c r="H1096" i="2"/>
  <c r="L256" i="2"/>
  <c r="R1390" i="2"/>
  <c r="P1208" i="2"/>
  <c r="R17" i="2"/>
  <c r="Q286" i="2"/>
  <c r="Q1414" i="2"/>
  <c r="K912" i="2"/>
  <c r="P129" i="2"/>
  <c r="M1241" i="2"/>
  <c r="M46" i="2"/>
  <c r="M1433" i="2"/>
  <c r="H75" i="2"/>
  <c r="P1378" i="2"/>
  <c r="H1224" i="2"/>
  <c r="P167" i="2"/>
  <c r="L535" i="2"/>
  <c r="P1108" i="2"/>
  <c r="M159" i="2"/>
  <c r="M281" i="2"/>
  <c r="P822" i="2"/>
  <c r="K301" i="2"/>
  <c r="P226" i="2"/>
  <c r="R145" i="2"/>
  <c r="J650" i="2"/>
  <c r="K1253" i="2"/>
  <c r="Q853" i="2"/>
  <c r="R704" i="2"/>
  <c r="Q341" i="2"/>
  <c r="M332" i="2"/>
  <c r="Q293" i="2"/>
  <c r="I1241" i="2"/>
  <c r="Q961" i="2"/>
  <c r="I118" i="2"/>
  <c r="K834" i="2"/>
  <c r="Q316" i="2"/>
  <c r="H188" i="2"/>
  <c r="P1326" i="2"/>
  <c r="H641" i="2"/>
  <c r="L263" i="2"/>
  <c r="R779" i="2"/>
  <c r="Q602" i="2"/>
  <c r="Q976" i="2"/>
  <c r="H963" i="2"/>
  <c r="H195" i="2"/>
  <c r="L903" i="2"/>
  <c r="Q582" i="2"/>
  <c r="P1070" i="2"/>
  <c r="R1180" i="2"/>
  <c r="R195" i="2"/>
  <c r="I467" i="2"/>
  <c r="H380" i="2"/>
  <c r="H390" i="2"/>
  <c r="J289" i="2"/>
  <c r="M394" i="2"/>
  <c r="M1023" i="2"/>
  <c r="H134" i="2"/>
  <c r="Q1227" i="2"/>
  <c r="L1437" i="2"/>
  <c r="I1169" i="2"/>
  <c r="I1214" i="2"/>
  <c r="L152" i="2"/>
  <c r="M971" i="2"/>
  <c r="R756" i="2"/>
  <c r="Q462" i="2"/>
  <c r="R1172" i="2"/>
  <c r="J874" i="2"/>
  <c r="J90" i="2"/>
  <c r="K14" i="2"/>
  <c r="K285" i="2"/>
  <c r="L543" i="2"/>
  <c r="J275" i="2"/>
  <c r="J722" i="2"/>
  <c r="Q376" i="2"/>
  <c r="M1339" i="2"/>
  <c r="K392" i="2"/>
  <c r="Q669" i="2"/>
  <c r="J698" i="2"/>
  <c r="R1361" i="2"/>
  <c r="J183" i="2"/>
  <c r="K1027" i="2"/>
  <c r="K1269" i="2"/>
  <c r="R629" i="2"/>
  <c r="Q785" i="2"/>
  <c r="P306" i="2"/>
  <c r="H520" i="2"/>
  <c r="R1271" i="2"/>
  <c r="Q856" i="2"/>
  <c r="R431" i="2"/>
  <c r="I634" i="2"/>
  <c r="H687" i="2"/>
  <c r="H185" i="2"/>
  <c r="P1119" i="2"/>
  <c r="K766" i="2"/>
  <c r="J912" i="2"/>
  <c r="J1183" i="2"/>
  <c r="K476" i="2"/>
  <c r="M927" i="2"/>
  <c r="J1270" i="2"/>
  <c r="M28" i="8"/>
  <c r="J305" i="2"/>
  <c r="K873" i="2"/>
  <c r="P324" i="2"/>
  <c r="P236" i="2"/>
  <c r="P696" i="2"/>
  <c r="K919" i="2"/>
  <c r="M688" i="2"/>
  <c r="Q881" i="2"/>
  <c r="L446" i="2"/>
  <c r="R162" i="2"/>
  <c r="K394" i="2"/>
  <c r="Q974" i="2"/>
  <c r="M48" i="2"/>
  <c r="J943" i="2"/>
  <c r="J1296" i="2"/>
  <c r="Q490" i="2"/>
  <c r="H931" i="2"/>
  <c r="P197" i="2"/>
  <c r="P358" i="2"/>
  <c r="K1149" i="2"/>
  <c r="Q1503" i="2"/>
  <c r="P69" i="2"/>
  <c r="J563" i="2"/>
  <c r="J780" i="2"/>
  <c r="H392" i="2"/>
  <c r="I984" i="2"/>
  <c r="H96" i="2"/>
  <c r="H459" i="2"/>
  <c r="Q245" i="2"/>
  <c r="Q726" i="2"/>
  <c r="I336" i="2"/>
  <c r="J1012" i="2"/>
  <c r="P360" i="2"/>
  <c r="Q78" i="2"/>
  <c r="P1467" i="2"/>
  <c r="K579" i="2"/>
  <c r="Q523" i="2"/>
  <c r="P1129" i="2"/>
  <c r="Q997" i="2"/>
  <c r="I865" i="2"/>
  <c r="J24" i="2"/>
  <c r="P1076" i="2"/>
  <c r="Q1274" i="2"/>
  <c r="J691" i="2"/>
  <c r="R37" i="2"/>
  <c r="H73" i="2"/>
  <c r="I1441" i="2"/>
  <c r="M399" i="2"/>
  <c r="L306" i="2"/>
  <c r="Q643" i="2"/>
  <c r="I289" i="2"/>
  <c r="P538" i="2"/>
  <c r="L1447" i="2"/>
  <c r="I623" i="2"/>
  <c r="P400" i="2"/>
  <c r="P134" i="2"/>
  <c r="Q717" i="2"/>
  <c r="Q1157" i="2"/>
  <c r="P124" i="2"/>
  <c r="M602" i="2"/>
  <c r="J143" i="2"/>
  <c r="H236" i="2"/>
  <c r="L359" i="2"/>
  <c r="P1199" i="2"/>
  <c r="Q993" i="2"/>
  <c r="Q1424" i="2"/>
  <c r="H363" i="2"/>
  <c r="I331" i="2"/>
  <c r="R740" i="2"/>
  <c r="Q140" i="2"/>
  <c r="H354" i="2"/>
  <c r="L957" i="2"/>
  <c r="M757" i="2"/>
  <c r="I1050" i="2"/>
  <c r="P648" i="2"/>
  <c r="J391" i="2"/>
  <c r="I1105" i="2"/>
  <c r="H1458" i="2"/>
  <c r="H839" i="2"/>
  <c r="R1346" i="2"/>
  <c r="J226" i="2"/>
  <c r="I345" i="2"/>
  <c r="Q459" i="2"/>
  <c r="R1253" i="2"/>
  <c r="Q513" i="2"/>
  <c r="R1502" i="2"/>
  <c r="P191" i="2"/>
  <c r="L40" i="2"/>
  <c r="Q381" i="2"/>
  <c r="M471" i="2"/>
  <c r="M632" i="2"/>
  <c r="J124" i="2"/>
  <c r="K546" i="2"/>
  <c r="I628" i="2"/>
  <c r="L365" i="2"/>
  <c r="J728" i="2"/>
  <c r="Q1006" i="2"/>
  <c r="K1106" i="2"/>
  <c r="I138" i="2"/>
  <c r="R465" i="2"/>
  <c r="R428" i="2"/>
  <c r="Q1418" i="2"/>
  <c r="L922" i="2"/>
  <c r="P1464" i="2"/>
  <c r="L164" i="2"/>
  <c r="R414" i="2"/>
  <c r="J1094" i="2"/>
  <c r="M1251" i="2"/>
  <c r="L1016" i="2"/>
  <c r="I385" i="2"/>
  <c r="H841" i="2"/>
  <c r="Q235" i="2"/>
  <c r="R1326" i="2"/>
  <c r="H1272" i="2"/>
  <c r="J23" i="2"/>
  <c r="J867" i="2"/>
  <c r="R365" i="2"/>
  <c r="H998" i="2"/>
  <c r="Q1204" i="2"/>
  <c r="R1314" i="2"/>
  <c r="R346" i="2"/>
  <c r="J693" i="2"/>
  <c r="Q803" i="2"/>
  <c r="J478" i="2"/>
  <c r="M1505" i="2"/>
  <c r="Q1196" i="2"/>
  <c r="K349" i="2"/>
  <c r="J795" i="2"/>
  <c r="Q1276" i="2"/>
  <c r="P1035" i="2"/>
  <c r="J658" i="2"/>
  <c r="I224" i="2"/>
  <c r="M1144" i="2"/>
  <c r="K611" i="2"/>
  <c r="K1171" i="2"/>
  <c r="H345" i="2"/>
  <c r="P184" i="2"/>
  <c r="R1318" i="2"/>
  <c r="Q1005" i="2"/>
  <c r="R1098" i="2"/>
  <c r="J216" i="2"/>
  <c r="H824" i="2"/>
  <c r="P1015" i="2"/>
  <c r="L1472" i="2"/>
  <c r="P906" i="2"/>
  <c r="P999" i="2"/>
  <c r="Q1329" i="2"/>
  <c r="L854" i="2"/>
  <c r="R1467" i="2"/>
  <c r="I269" i="2"/>
  <c r="I1151" i="2"/>
  <c r="Q638" i="2"/>
  <c r="J15" i="2"/>
  <c r="R454" i="2"/>
  <c r="R235" i="2"/>
  <c r="M86" i="2"/>
  <c r="P641" i="2"/>
  <c r="Q948" i="2"/>
  <c r="R423" i="2"/>
  <c r="I672" i="2"/>
  <c r="Q492" i="2"/>
  <c r="I1261" i="2"/>
  <c r="Q188" i="2"/>
  <c r="R1352" i="2"/>
  <c r="P487" i="2"/>
  <c r="K780" i="2"/>
  <c r="R1002" i="2"/>
  <c r="R254" i="2"/>
  <c r="L805" i="2"/>
  <c r="H338" i="2"/>
  <c r="Q1004" i="2"/>
  <c r="J1294" i="2"/>
  <c r="R200" i="2"/>
  <c r="J69" i="2"/>
  <c r="M484" i="2"/>
  <c r="J234" i="2"/>
  <c r="P1460" i="2"/>
  <c r="R841" i="2"/>
  <c r="R252" i="2"/>
  <c r="L367" i="2"/>
  <c r="Q354" i="2"/>
  <c r="H160" i="2"/>
  <c r="L436" i="2"/>
  <c r="P1104" i="2"/>
  <c r="H376" i="2"/>
  <c r="K584" i="2"/>
  <c r="M411" i="2"/>
  <c r="Q547" i="2"/>
  <c r="Q264" i="2"/>
  <c r="L438" i="2"/>
  <c r="J891" i="2"/>
  <c r="R763" i="2"/>
  <c r="R46" i="2"/>
  <c r="Q929" i="2"/>
  <c r="J439" i="2"/>
  <c r="L551" i="2"/>
  <c r="Q851" i="2"/>
  <c r="R1086" i="2"/>
  <c r="L315" i="2"/>
  <c r="I181" i="2"/>
  <c r="Q1120" i="2"/>
  <c r="Q939" i="2"/>
  <c r="R759" i="2"/>
  <c r="Q1024" i="2"/>
  <c r="Q1300" i="2"/>
  <c r="L793" i="2"/>
  <c r="K734" i="2"/>
  <c r="R170" i="2"/>
  <c r="R1406" i="2"/>
  <c r="I743" i="2"/>
  <c r="Q43" i="2"/>
  <c r="Q1310" i="2"/>
  <c r="Q652" i="2"/>
  <c r="H598" i="2"/>
  <c r="Q1393" i="2"/>
  <c r="K760" i="2"/>
  <c r="Q1168" i="2"/>
  <c r="M58" i="2"/>
  <c r="Q1015" i="2"/>
  <c r="L803" i="2"/>
  <c r="R578" i="2"/>
  <c r="R237" i="2"/>
  <c r="M458" i="2"/>
  <c r="Q227" i="2"/>
  <c r="P529" i="2"/>
  <c r="J505" i="2"/>
  <c r="M78" i="2"/>
  <c r="R1323" i="2"/>
  <c r="K67" i="2"/>
  <c r="R1446" i="2"/>
  <c r="P498" i="2"/>
  <c r="M457" i="2"/>
  <c r="R954" i="2"/>
  <c r="M982" i="2"/>
  <c r="P1355" i="2"/>
  <c r="H1142" i="2"/>
  <c r="I543" i="2"/>
  <c r="I389" i="2"/>
  <c r="L572" i="2"/>
  <c r="R1118" i="2"/>
  <c r="L489" i="2"/>
  <c r="Q775" i="2"/>
  <c r="R1099" i="2"/>
  <c r="L360" i="2"/>
  <c r="L117" i="2"/>
  <c r="P1501" i="2"/>
  <c r="J91" i="2"/>
  <c r="I619" i="2"/>
  <c r="Q529" i="2"/>
  <c r="P163" i="2"/>
  <c r="R495" i="2"/>
  <c r="Q1185" i="2"/>
  <c r="R50" i="2"/>
  <c r="Q37" i="8"/>
  <c r="Q189" i="2"/>
  <c r="I223" i="2"/>
  <c r="K988" i="2"/>
  <c r="I1193" i="2"/>
  <c r="J482" i="2"/>
  <c r="Q1063" i="2"/>
  <c r="I188" i="2"/>
  <c r="Q1343" i="2"/>
  <c r="H883" i="2"/>
  <c r="Q149" i="2"/>
  <c r="M1151" i="2"/>
  <c r="H97" i="2"/>
  <c r="I867" i="2"/>
  <c r="H42" i="2"/>
  <c r="R733" i="2"/>
  <c r="H497" i="2"/>
  <c r="R641" i="2"/>
  <c r="M531" i="2"/>
  <c r="K226" i="2"/>
  <c r="J497" i="2"/>
  <c r="R482" i="2"/>
  <c r="M413" i="2"/>
  <c r="H140" i="2"/>
  <c r="Q1188" i="2"/>
  <c r="P1473" i="2"/>
  <c r="P459" i="2"/>
  <c r="H1253" i="2"/>
  <c r="P413" i="2"/>
  <c r="P423" i="2"/>
  <c r="K316" i="2"/>
  <c r="J1066" i="2"/>
  <c r="Q525" i="2"/>
  <c r="P1156" i="2"/>
  <c r="H1056" i="2"/>
  <c r="H631" i="2"/>
  <c r="Q544" i="2"/>
  <c r="J1206" i="2"/>
  <c r="Q1059" i="2"/>
  <c r="R225" i="2"/>
  <c r="I358" i="2"/>
  <c r="J116" i="2"/>
  <c r="J692" i="2"/>
  <c r="L1299" i="2"/>
  <c r="R1260" i="2"/>
  <c r="Q1200" i="2"/>
  <c r="H461" i="2"/>
  <c r="Q1244" i="2"/>
  <c r="H142" i="2"/>
  <c r="M127" i="2"/>
  <c r="L247" i="2"/>
  <c r="M973" i="2"/>
  <c r="Q61" i="2"/>
  <c r="L1209" i="2"/>
  <c r="J1136" i="2"/>
  <c r="Q1106" i="2"/>
  <c r="L1466" i="2"/>
  <c r="M1022" i="2"/>
  <c r="P1189" i="2"/>
  <c r="L1035" i="2"/>
  <c r="P875" i="2"/>
  <c r="Q1289" i="2"/>
  <c r="Q1214" i="2"/>
  <c r="J565" i="2"/>
  <c r="J797" i="2"/>
  <c r="P530" i="2"/>
  <c r="M741" i="2"/>
  <c r="H34" i="2"/>
  <c r="R679" i="2"/>
  <c r="R144" i="2"/>
  <c r="I1428" i="2"/>
  <c r="R1043" i="2"/>
  <c r="H878" i="2"/>
  <c r="K817" i="2"/>
  <c r="P1387" i="2"/>
  <c r="M474" i="2"/>
  <c r="I636" i="2"/>
  <c r="Q343" i="2"/>
  <c r="P581" i="2"/>
  <c r="L461" i="2"/>
  <c r="J95" i="2"/>
  <c r="I220" i="2"/>
  <c r="P352" i="2"/>
  <c r="J544" i="2"/>
  <c r="I61" i="2"/>
  <c r="I1082" i="2"/>
  <c r="R1414" i="2"/>
  <c r="Q1409" i="2"/>
  <c r="M454" i="2"/>
  <c r="M164" i="2"/>
  <c r="H671" i="2"/>
  <c r="J61" i="2"/>
  <c r="I1179" i="2"/>
  <c r="J1172" i="2"/>
  <c r="K589" i="2"/>
  <c r="H214" i="2"/>
  <c r="M232" i="2"/>
  <c r="J609" i="2"/>
  <c r="P1337" i="2"/>
  <c r="M716" i="2"/>
  <c r="H1426" i="2"/>
  <c r="I1119" i="2"/>
  <c r="I941" i="2"/>
  <c r="M1060" i="2"/>
  <c r="I921" i="2"/>
  <c r="K452" i="2"/>
  <c r="M157" i="2"/>
  <c r="R62" i="2"/>
  <c r="P370" i="2"/>
  <c r="K793" i="2"/>
  <c r="Q1133" i="2"/>
  <c r="R312" i="2"/>
  <c r="Q835" i="2"/>
  <c r="M826" i="2"/>
  <c r="K282" i="2"/>
  <c r="I883" i="2"/>
  <c r="M422" i="2"/>
  <c r="Q1013" i="2"/>
  <c r="P238" i="2"/>
  <c r="I816" i="2"/>
  <c r="J187" i="2"/>
  <c r="H554" i="2"/>
  <c r="I160" i="2"/>
  <c r="Q1291" i="2"/>
  <c r="R373" i="2"/>
  <c r="J315" i="2"/>
  <c r="L1486" i="2"/>
  <c r="Q333" i="2"/>
  <c r="K666" i="2"/>
  <c r="Q100" i="2"/>
  <c r="Q1199" i="2"/>
  <c r="H78" i="2"/>
  <c r="H184" i="2"/>
  <c r="K624" i="2"/>
  <c r="H76" i="2"/>
  <c r="H113" i="2"/>
  <c r="H999" i="2"/>
  <c r="R632" i="2"/>
  <c r="K571" i="2"/>
  <c r="R1161" i="2"/>
  <c r="H805" i="2"/>
  <c r="Q1183" i="2"/>
  <c r="P1027" i="2"/>
  <c r="M459" i="2"/>
  <c r="Q81" i="2"/>
  <c r="R473" i="2"/>
  <c r="L538" i="2"/>
  <c r="H50" i="2"/>
  <c r="P1468" i="2"/>
  <c r="H162" i="2"/>
  <c r="J41" i="8"/>
  <c r="R24" i="2"/>
  <c r="I1281" i="2"/>
  <c r="M1057" i="2"/>
  <c r="R838" i="2"/>
  <c r="J371" i="2"/>
  <c r="Q234" i="2"/>
  <c r="Q998" i="2"/>
  <c r="R819" i="2"/>
  <c r="M129" i="2"/>
  <c r="R503" i="2"/>
  <c r="Q1342" i="2"/>
  <c r="P951" i="2"/>
  <c r="M39" i="2"/>
  <c r="M1189" i="2"/>
  <c r="M890" i="2"/>
  <c r="R618" i="2"/>
  <c r="J842" i="2"/>
  <c r="R871" i="2"/>
  <c r="K544" i="2"/>
  <c r="R1041" i="2"/>
  <c r="Q289" i="2"/>
  <c r="Q593" i="2"/>
  <c r="I447" i="2"/>
  <c r="R529" i="2"/>
  <c r="R1473" i="2"/>
  <c r="K618" i="2"/>
  <c r="P307" i="2"/>
  <c r="K469" i="2"/>
  <c r="L618" i="2"/>
  <c r="Q38" i="2"/>
  <c r="K33" i="2"/>
  <c r="R586" i="2"/>
  <c r="R377" i="2"/>
  <c r="R754" i="2"/>
  <c r="H840" i="2"/>
  <c r="I26" i="2"/>
  <c r="M111" i="2"/>
  <c r="J58" i="2"/>
  <c r="P562" i="2"/>
  <c r="K1118" i="2"/>
  <c r="P224" i="2"/>
  <c r="Q1081" i="2"/>
  <c r="L1321" i="2"/>
  <c r="J86" i="2"/>
  <c r="J1016" i="2"/>
  <c r="M812" i="2"/>
  <c r="R972" i="2"/>
  <c r="J555" i="2"/>
  <c r="J547" i="2"/>
  <c r="P216" i="2"/>
  <c r="L177" i="2"/>
  <c r="I808" i="2"/>
  <c r="Q568" i="2"/>
  <c r="H502" i="2"/>
  <c r="K184" i="2"/>
  <c r="Q511" i="2"/>
  <c r="Q870" i="2"/>
  <c r="M269" i="2"/>
  <c r="P1256" i="2"/>
  <c r="M1173" i="2"/>
  <c r="R1407" i="2"/>
  <c r="H989" i="2"/>
  <c r="Q294" i="2"/>
  <c r="L1368" i="2"/>
  <c r="P758" i="2"/>
  <c r="L1203" i="2"/>
  <c r="L140" i="2"/>
  <c r="M1375" i="2"/>
  <c r="J757" i="2"/>
  <c r="P416" i="2"/>
  <c r="L808" i="2"/>
  <c r="K560" i="2"/>
  <c r="I1155" i="2"/>
  <c r="R1235" i="2"/>
  <c r="K1119" i="2"/>
  <c r="M917" i="2"/>
  <c r="J758" i="2"/>
  <c r="Q131" i="2"/>
  <c r="P1342" i="2"/>
  <c r="R987" i="2"/>
  <c r="K76" i="2"/>
  <c r="H123" i="2"/>
  <c r="I522" i="2"/>
  <c r="I805" i="2"/>
  <c r="P892" i="2"/>
  <c r="K783" i="2"/>
  <c r="P870" i="2"/>
  <c r="H272" i="2"/>
  <c r="P1479" i="2"/>
  <c r="L642" i="2"/>
  <c r="Q436" i="2"/>
  <c r="I261" i="2"/>
  <c r="L1012" i="2"/>
  <c r="I549" i="2"/>
  <c r="H303" i="2"/>
  <c r="L214" i="2"/>
  <c r="K424" i="2"/>
  <c r="Q1038" i="2"/>
  <c r="I791" i="2"/>
  <c r="M8" i="2"/>
  <c r="Q839" i="2"/>
  <c r="H8" i="2"/>
  <c r="L1362" i="2"/>
  <c r="I453" i="2"/>
  <c r="R977" i="2"/>
  <c r="I905" i="2"/>
  <c r="Q382" i="2"/>
  <c r="R410" i="2"/>
  <c r="R34" i="2"/>
  <c r="Q990" i="2"/>
  <c r="J246" i="2"/>
  <c r="K606" i="2"/>
  <c r="L426" i="2"/>
  <c r="R55" i="2"/>
  <c r="M997" i="2"/>
  <c r="P1251" i="2"/>
  <c r="R1343" i="2"/>
  <c r="M1074" i="2"/>
  <c r="J123" i="2"/>
  <c r="J909" i="2"/>
  <c r="R10" i="2"/>
  <c r="K97" i="2"/>
  <c r="L688" i="2"/>
  <c r="Q1245" i="2"/>
  <c r="P878" i="2"/>
  <c r="Q84" i="2"/>
  <c r="M1024" i="2"/>
  <c r="K1125" i="2"/>
  <c r="L212" i="2"/>
  <c r="M533" i="2"/>
  <c r="P305" i="2"/>
  <c r="R54" i="2"/>
  <c r="M786" i="2"/>
  <c r="J890" i="2"/>
  <c r="I460" i="2"/>
  <c r="Q1012" i="2"/>
  <c r="P1306" i="2"/>
  <c r="P128" i="2"/>
  <c r="M1274" i="2"/>
  <c r="R1369" i="2"/>
  <c r="K1023" i="2"/>
  <c r="Q1179" i="2"/>
  <c r="P1034" i="2"/>
  <c r="L1135" i="2"/>
  <c r="Q1331" i="2"/>
  <c r="P1166" i="2"/>
  <c r="L222" i="2"/>
  <c r="K381" i="2"/>
  <c r="K447" i="2"/>
  <c r="J1464" i="2"/>
  <c r="P580" i="2"/>
  <c r="P1503" i="2"/>
  <c r="P29" i="2"/>
  <c r="Q536" i="2"/>
  <c r="Q1017" i="2"/>
  <c r="R71" i="2"/>
  <c r="P429" i="2"/>
  <c r="Q849" i="2"/>
  <c r="P533" i="2"/>
  <c r="K628" i="2"/>
  <c r="P1381" i="2"/>
  <c r="H965" i="2"/>
  <c r="K189" i="2"/>
  <c r="P521" i="2"/>
  <c r="L1097" i="2"/>
  <c r="L1059" i="2"/>
  <c r="Q35" i="2"/>
  <c r="K139" i="2"/>
  <c r="P850" i="2"/>
  <c r="K1095" i="2"/>
  <c r="K388" i="2"/>
  <c r="Q622" i="2"/>
  <c r="Q487" i="2"/>
  <c r="H597" i="2"/>
  <c r="K1500" i="2"/>
  <c r="R1356" i="2"/>
  <c r="Q866" i="2"/>
  <c r="P502" i="2"/>
  <c r="P855" i="2"/>
  <c r="I1361" i="2"/>
  <c r="P1135" i="2"/>
  <c r="H584" i="2"/>
  <c r="P309" i="2"/>
  <c r="L343" i="2"/>
  <c r="R107" i="2"/>
  <c r="H800" i="2"/>
  <c r="L240" i="2"/>
  <c r="R207" i="2"/>
  <c r="L824" i="2"/>
  <c r="M811" i="2"/>
  <c r="H350" i="2"/>
  <c r="I206" i="2"/>
  <c r="L758" i="2"/>
  <c r="Q850" i="2"/>
  <c r="I1246" i="2"/>
  <c r="L190" i="2"/>
  <c r="K1129" i="2"/>
  <c r="Q1034" i="2"/>
  <c r="M985" i="2"/>
  <c r="M670" i="2"/>
  <c r="J684" i="2"/>
  <c r="R628" i="2"/>
  <c r="Q163" i="2"/>
  <c r="I1113" i="2"/>
  <c r="K395" i="2"/>
  <c r="L855" i="2"/>
  <c r="H339" i="2"/>
  <c r="P1459" i="2"/>
  <c r="I1256" i="2"/>
  <c r="K73" i="2"/>
  <c r="L207" i="2"/>
  <c r="J604" i="2"/>
  <c r="I895" i="2"/>
  <c r="R1430" i="2"/>
  <c r="Q229" i="2"/>
  <c r="M608" i="2"/>
  <c r="R1500" i="2"/>
  <c r="H649" i="2"/>
  <c r="H524" i="2"/>
  <c r="J1176" i="2"/>
  <c r="H771" i="2"/>
  <c r="K1114" i="2"/>
  <c r="J870" i="2"/>
  <c r="P497" i="2"/>
  <c r="R472" i="2"/>
  <c r="P79" i="2"/>
  <c r="K522" i="2"/>
  <c r="K213" i="2"/>
  <c r="P121" i="2"/>
  <c r="P1002" i="2"/>
  <c r="Q1395" i="2"/>
  <c r="K1087" i="2"/>
  <c r="Q918" i="2"/>
  <c r="P47" i="2"/>
  <c r="Q1117" i="2"/>
  <c r="R183" i="2"/>
  <c r="M1243" i="2"/>
  <c r="K480" i="2"/>
  <c r="R1395" i="2"/>
  <c r="M419" i="2"/>
  <c r="R1072" i="2"/>
  <c r="K225" i="2"/>
  <c r="Q1293" i="2"/>
  <c r="Q806" i="2"/>
  <c r="R1125" i="2"/>
  <c r="H12" i="2"/>
  <c r="J189" i="2"/>
  <c r="Q721" i="2"/>
  <c r="L540" i="2"/>
  <c r="M1234" i="2"/>
  <c r="J731" i="2"/>
  <c r="M291" i="2"/>
  <c r="I64" i="2"/>
  <c r="Q1208" i="2"/>
  <c r="Q1145" i="2"/>
  <c r="H717" i="2"/>
  <c r="H871" i="2"/>
  <c r="R1245" i="2"/>
  <c r="M309" i="2"/>
  <c r="H709" i="2"/>
  <c r="P1160" i="2"/>
  <c r="J956" i="2"/>
  <c r="I506" i="2"/>
  <c r="Q1337" i="2"/>
  <c r="R744" i="2"/>
  <c r="M330" i="2"/>
  <c r="P210" i="2"/>
  <c r="J32" i="2"/>
  <c r="Q448" i="2"/>
  <c r="P1105" i="2"/>
  <c r="P1423" i="2"/>
  <c r="Q171" i="2"/>
  <c r="Q407" i="2"/>
  <c r="P862" i="2"/>
  <c r="R605" i="2"/>
  <c r="K138" i="2"/>
  <c r="R1016" i="2"/>
  <c r="Q60" i="2"/>
  <c r="K710" i="2"/>
  <c r="I527" i="2"/>
  <c r="I1099" i="2"/>
  <c r="M167" i="2"/>
  <c r="R1201" i="2"/>
  <c r="Q836" i="2"/>
  <c r="L457" i="2"/>
  <c r="K164" i="2"/>
  <c r="I212" i="2"/>
  <c r="Q689" i="2"/>
  <c r="Q1201" i="2"/>
  <c r="H672" i="2"/>
  <c r="H1017" i="2"/>
  <c r="P319" i="2"/>
  <c r="P95" i="2"/>
  <c r="R1393" i="2"/>
  <c r="Q1018" i="2"/>
  <c r="M1067" i="2"/>
  <c r="P805" i="2"/>
  <c r="H51" i="2"/>
  <c r="H902" i="2"/>
  <c r="I1100" i="2"/>
  <c r="Q657" i="2"/>
  <c r="R1398" i="2"/>
  <c r="Q1226" i="2"/>
  <c r="L414" i="2"/>
  <c r="J1126" i="2"/>
  <c r="H664" i="2"/>
  <c r="P10" i="2"/>
  <c r="L785" i="2"/>
  <c r="J14" i="2"/>
  <c r="I925" i="2"/>
  <c r="I128" i="2"/>
  <c r="J1425" i="2"/>
  <c r="J628" i="2"/>
  <c r="P178" i="2"/>
  <c r="Q1190" i="2"/>
  <c r="P155" i="2"/>
  <c r="I414" i="2"/>
  <c r="M721" i="2"/>
  <c r="R688" i="2"/>
  <c r="L781" i="2"/>
  <c r="H491" i="2"/>
  <c r="J495" i="2"/>
  <c r="M1192" i="2"/>
  <c r="Q801" i="2"/>
  <c r="R855" i="2"/>
  <c r="J962" i="2"/>
  <c r="R280" i="2"/>
  <c r="H540" i="2"/>
  <c r="H267" i="2"/>
  <c r="Q408" i="2"/>
  <c r="Q437" i="2"/>
  <c r="R1311" i="2"/>
  <c r="K186" i="2"/>
  <c r="H781" i="2"/>
  <c r="H668" i="2"/>
  <c r="R799" i="2"/>
  <c r="L369" i="2"/>
  <c r="K310" i="2"/>
  <c r="R1151" i="2"/>
  <c r="R718" i="2"/>
  <c r="H1429" i="2"/>
  <c r="L218" i="2"/>
  <c r="Q59" i="2"/>
  <c r="P1049" i="2"/>
  <c r="H947" i="2"/>
  <c r="I1302" i="2"/>
  <c r="H489" i="2"/>
  <c r="P1421" i="2"/>
  <c r="R531" i="2"/>
  <c r="I245" i="2"/>
  <c r="K251" i="2"/>
  <c r="K510" i="2"/>
  <c r="R1128" i="2"/>
  <c r="R826" i="2"/>
  <c r="Q167" i="2"/>
  <c r="Q1470" i="2"/>
  <c r="H26" i="2"/>
  <c r="I353" i="2"/>
  <c r="R1442" i="2"/>
  <c r="R1372" i="2"/>
  <c r="J7" i="2"/>
  <c r="H1001" i="2"/>
  <c r="J833" i="2"/>
  <c r="P1366" i="2"/>
  <c r="H108" i="2"/>
  <c r="R939" i="2"/>
  <c r="R1375" i="2"/>
  <c r="M1200" i="2"/>
  <c r="L425" i="2"/>
  <c r="I56" i="2"/>
  <c r="P1345" i="2"/>
  <c r="K924" i="2"/>
  <c r="P584" i="2"/>
  <c r="R1015" i="2"/>
  <c r="R57" i="2"/>
  <c r="L817" i="2"/>
  <c r="M773" i="2"/>
  <c r="P322" i="2"/>
  <c r="Q966" i="2"/>
  <c r="R494" i="2"/>
  <c r="I438" i="2"/>
  <c r="K1496" i="2"/>
  <c r="I789" i="2"/>
  <c r="K348" i="2"/>
  <c r="M1220" i="2"/>
  <c r="J298" i="2"/>
  <c r="M193" i="2"/>
  <c r="L776" i="2"/>
  <c r="I301" i="2"/>
  <c r="K261" i="2"/>
  <c r="H454" i="2"/>
  <c r="P899" i="2"/>
  <c r="I41" i="2"/>
  <c r="I954" i="2"/>
  <c r="Q401" i="2"/>
  <c r="I112" i="2"/>
  <c r="I1019" i="2"/>
  <c r="P1000" i="2"/>
  <c r="P24" i="2"/>
  <c r="I17" i="8"/>
  <c r="P1195" i="2"/>
  <c r="L819" i="2"/>
  <c r="M504" i="2"/>
  <c r="Q1319" i="2"/>
  <c r="H864" i="2"/>
  <c r="H1386" i="2"/>
  <c r="H377" i="2"/>
  <c r="Q340" i="2"/>
  <c r="R1222" i="2"/>
  <c r="Q535" i="2"/>
  <c r="Q981" i="2"/>
  <c r="K443" i="2"/>
  <c r="Q820" i="2"/>
  <c r="P15" i="2"/>
  <c r="Q625" i="2"/>
  <c r="K1078" i="2"/>
  <c r="J577" i="2"/>
  <c r="K345" i="2"/>
  <c r="Q339" i="2"/>
  <c r="R896" i="2"/>
  <c r="Q173" i="2"/>
  <c r="L1341" i="2"/>
  <c r="R934" i="2"/>
  <c r="K235" i="2"/>
  <c r="R1189" i="2"/>
  <c r="P947" i="2"/>
  <c r="M891" i="2"/>
  <c r="M434" i="2"/>
  <c r="K451" i="2"/>
  <c r="K886" i="2"/>
  <c r="P262" i="2"/>
  <c r="I208" i="2"/>
  <c r="R1068" i="2"/>
  <c r="P367" i="2"/>
  <c r="R93" i="2"/>
  <c r="K53" i="2"/>
  <c r="P103" i="2"/>
  <c r="Q303" i="2"/>
  <c r="L799" i="2"/>
  <c r="H788" i="2"/>
  <c r="K369" i="2"/>
  <c r="J490" i="2"/>
  <c r="K43" i="2"/>
  <c r="L132" i="2"/>
  <c r="M663" i="2"/>
  <c r="P1146" i="2"/>
  <c r="M444" i="2"/>
  <c r="P193" i="2"/>
  <c r="I144" i="2"/>
  <c r="L859" i="2"/>
  <c r="K800" i="2"/>
  <c r="H1483" i="2"/>
  <c r="Q170" i="2"/>
  <c r="H1032" i="2"/>
  <c r="P428" i="2"/>
  <c r="L659" i="2"/>
  <c r="I1288" i="2"/>
  <c r="P1399" i="2"/>
  <c r="Q337" i="2"/>
  <c r="P1241" i="2"/>
  <c r="I28" i="2"/>
  <c r="R391" i="2"/>
  <c r="L727" i="2"/>
  <c r="R995" i="2"/>
  <c r="K617" i="2"/>
  <c r="J507" i="2"/>
  <c r="H553" i="2"/>
  <c r="H726" i="2"/>
  <c r="L1226" i="2"/>
  <c r="H411" i="2"/>
  <c r="I909" i="2"/>
  <c r="J353" i="2"/>
  <c r="Q662" i="2"/>
  <c r="H430" i="2"/>
  <c r="J425" i="2"/>
  <c r="J1069" i="2"/>
  <c r="H1313" i="2"/>
  <c r="R808" i="2"/>
  <c r="I792" i="2"/>
  <c r="H1101" i="2"/>
  <c r="Q1026" i="2"/>
  <c r="M1282" i="2"/>
  <c r="P842" i="2"/>
  <c r="Q1365" i="2"/>
  <c r="H667" i="2"/>
  <c r="H1107" i="2"/>
  <c r="M28" i="2"/>
  <c r="M299" i="2"/>
  <c r="P481" i="2"/>
  <c r="R1186" i="2"/>
  <c r="R564" i="2"/>
  <c r="J1199" i="2"/>
  <c r="K458" i="2"/>
  <c r="R867" i="2"/>
  <c r="R1216" i="2"/>
  <c r="R728" i="2"/>
  <c r="I91" i="2"/>
  <c r="Q1043" i="2"/>
  <c r="J245" i="2"/>
  <c r="I1065" i="2"/>
  <c r="M909" i="2"/>
  <c r="P346" i="2"/>
  <c r="H1095" i="2"/>
  <c r="H386" i="2"/>
  <c r="M995" i="2"/>
  <c r="R336" i="2"/>
  <c r="K419" i="2"/>
  <c r="Q1469" i="2"/>
  <c r="M94" i="2"/>
  <c r="P1408" i="2"/>
  <c r="P188" i="2"/>
  <c r="M334" i="2"/>
  <c r="Q1459" i="2"/>
  <c r="P273" i="2"/>
  <c r="Q946" i="2"/>
  <c r="L924" i="2"/>
  <c r="I151" i="2"/>
  <c r="Q233" i="2"/>
  <c r="Q359" i="2"/>
  <c r="R110" i="2"/>
  <c r="R787" i="2"/>
  <c r="R1308" i="2"/>
  <c r="H985" i="2"/>
  <c r="I152" i="2"/>
  <c r="I333" i="2"/>
  <c r="R1434" i="2"/>
  <c r="K439" i="2"/>
  <c r="P713" i="2"/>
  <c r="L383" i="2"/>
  <c r="P1325" i="2"/>
  <c r="R541" i="2"/>
  <c r="P1091" i="2"/>
  <c r="P614" i="2"/>
  <c r="L45" i="2"/>
  <c r="J1221" i="2"/>
  <c r="K120" i="2"/>
  <c r="K1090" i="2"/>
  <c r="R952" i="2"/>
  <c r="J668" i="2"/>
  <c r="J392" i="2"/>
  <c r="Q812" i="2"/>
  <c r="P171" i="2"/>
  <c r="K709" i="2"/>
  <c r="H205" i="2"/>
  <c r="I161" i="2"/>
  <c r="K23" i="2"/>
  <c r="M839" i="2"/>
  <c r="P1039" i="2"/>
  <c r="R1257" i="2"/>
  <c r="R1482" i="2"/>
  <c r="H833" i="2"/>
  <c r="H1325" i="2"/>
  <c r="Q1321" i="2"/>
  <c r="P1038" i="2"/>
  <c r="I149" i="2"/>
  <c r="M43" i="2"/>
  <c r="H442" i="2"/>
  <c r="Q137" i="2"/>
  <c r="I1176" i="2"/>
  <c r="H780" i="2"/>
  <c r="P794" i="2"/>
  <c r="H806" i="2"/>
  <c r="K437" i="2"/>
  <c r="I661" i="2"/>
  <c r="R133" i="2"/>
  <c r="Q102" i="2"/>
  <c r="H612" i="2"/>
  <c r="Q827" i="2"/>
  <c r="I113" i="2"/>
  <c r="L970" i="2"/>
  <c r="R205" i="2"/>
  <c r="K13" i="2"/>
  <c r="P1457" i="2"/>
  <c r="M177" i="2"/>
  <c r="I24" i="2"/>
  <c r="L433" i="2"/>
  <c r="R419" i="2"/>
  <c r="P108" i="2"/>
  <c r="M210" i="2"/>
  <c r="R282" i="2"/>
  <c r="R848" i="2"/>
  <c r="L1298" i="2"/>
  <c r="P886" i="2"/>
  <c r="R193" i="2"/>
  <c r="R20" i="2"/>
  <c r="K603" i="2"/>
  <c r="K657" i="2"/>
  <c r="K466" i="2"/>
  <c r="L439" i="2"/>
  <c r="H728" i="2"/>
  <c r="I1378" i="2"/>
  <c r="P162" i="2"/>
  <c r="Q420" i="2"/>
  <c r="P33" i="2"/>
  <c r="H912" i="2"/>
  <c r="K58" i="2"/>
  <c r="K28" i="2"/>
  <c r="I135" i="2"/>
  <c r="K279" i="2"/>
  <c r="Q811" i="2"/>
  <c r="P1470" i="2"/>
  <c r="H1063" i="2"/>
  <c r="M1029" i="2"/>
  <c r="L59" i="2"/>
  <c r="Q843" i="2"/>
  <c r="I54" i="2"/>
  <c r="J362" i="2"/>
  <c r="Q797" i="2"/>
  <c r="P332" i="2"/>
  <c r="Q613" i="2"/>
  <c r="P386" i="2"/>
  <c r="J1372" i="2"/>
  <c r="L591" i="2"/>
  <c r="J1180" i="2"/>
  <c r="L503" i="2"/>
  <c r="M1190" i="2"/>
  <c r="L413" i="2"/>
  <c r="R1295" i="2"/>
  <c r="Q156" i="2"/>
  <c r="Q390" i="2"/>
  <c r="R905" i="2"/>
  <c r="R44" i="2"/>
  <c r="H535" i="2"/>
  <c r="J476" i="2"/>
  <c r="R1287" i="2"/>
  <c r="L745" i="2"/>
  <c r="Q288" i="2"/>
  <c r="Q1169" i="2"/>
  <c r="R475" i="2"/>
  <c r="Q206" i="2"/>
  <c r="P1102" i="2"/>
  <c r="J1074" i="2"/>
  <c r="I292" i="2"/>
  <c r="M18" i="2"/>
  <c r="J460" i="2"/>
  <c r="I102" i="2"/>
  <c r="Q983" i="2"/>
  <c r="P1277" i="2"/>
  <c r="Q590" i="2"/>
  <c r="I812" i="2"/>
  <c r="R818" i="2"/>
  <c r="Q779" i="2"/>
  <c r="J749" i="2"/>
  <c r="J646" i="2"/>
  <c r="M631" i="2"/>
  <c r="I617" i="2"/>
  <c r="L334" i="2"/>
  <c r="P1340" i="2"/>
  <c r="K82" i="2"/>
  <c r="P91" i="2"/>
  <c r="R191" i="2"/>
  <c r="K275" i="2"/>
  <c r="I764" i="2"/>
  <c r="L368" i="2"/>
  <c r="P1216" i="2"/>
  <c r="I178" i="2"/>
  <c r="R337" i="2"/>
  <c r="R53" i="8"/>
  <c r="Q332" i="2"/>
  <c r="K691" i="2"/>
  <c r="J976" i="2"/>
  <c r="M489" i="2"/>
  <c r="R1088" i="2"/>
  <c r="H133" i="2"/>
  <c r="R262" i="2"/>
  <c r="J100" i="2"/>
  <c r="P266" i="2"/>
  <c r="K688" i="2"/>
  <c r="Q46" i="2"/>
  <c r="J884" i="2"/>
  <c r="P1263" i="2"/>
  <c r="P1237" i="2"/>
  <c r="I1485" i="2"/>
  <c r="H464" i="2"/>
  <c r="J350" i="2"/>
  <c r="H93" i="2"/>
  <c r="P1240" i="2"/>
  <c r="R1365" i="2"/>
  <c r="Q1137" i="2"/>
  <c r="H623" i="2"/>
  <c r="L831" i="2"/>
  <c r="R963" i="2"/>
  <c r="H887" i="2"/>
  <c r="H585" i="2"/>
  <c r="L15" i="2"/>
  <c r="P11" i="2"/>
  <c r="Q1311" i="2"/>
  <c r="R98" i="2"/>
  <c r="L454" i="2"/>
  <c r="P261" i="2"/>
  <c r="K1218" i="2"/>
  <c r="L200" i="2"/>
  <c r="H30" i="2"/>
  <c r="J828" i="2"/>
  <c r="K353" i="2"/>
  <c r="Q184" i="2"/>
  <c r="P966" i="2"/>
  <c r="L555" i="2"/>
  <c r="K265" i="2"/>
  <c r="J311" i="2"/>
  <c r="M735" i="2"/>
  <c r="J107" i="2"/>
  <c r="R1059" i="2"/>
  <c r="I351" i="2"/>
  <c r="R1024" i="2"/>
  <c r="P156" i="2"/>
  <c r="P1477" i="2"/>
  <c r="M22" i="2"/>
  <c r="L1225" i="2"/>
  <c r="R979" i="2"/>
  <c r="R1469" i="2"/>
  <c r="I686" i="2"/>
  <c r="H22" i="2"/>
  <c r="Q11" i="2"/>
  <c r="I503" i="2"/>
  <c r="J366" i="2"/>
  <c r="I148" i="2"/>
  <c r="M722" i="2"/>
  <c r="H352" i="2"/>
  <c r="Q360" i="2"/>
  <c r="Q1422" i="2"/>
  <c r="K636" i="2"/>
  <c r="I813" i="2"/>
  <c r="L265" i="2"/>
  <c r="K148" i="2"/>
  <c r="M108" i="2"/>
  <c r="J1070" i="2"/>
  <c r="R210" i="2"/>
  <c r="M199" i="2"/>
  <c r="R484" i="2"/>
  <c r="M626" i="2"/>
  <c r="J1413" i="2"/>
  <c r="R681" i="2"/>
  <c r="R992" i="2"/>
  <c r="I346" i="2"/>
  <c r="Q936" i="2"/>
  <c r="R474" i="2"/>
  <c r="Q139" i="2"/>
  <c r="P590" i="2"/>
  <c r="K127" i="2"/>
  <c r="Q733" i="2"/>
  <c r="L167" i="2"/>
  <c r="L1021" i="2"/>
  <c r="R868" i="2"/>
  <c r="P1349" i="2"/>
  <c r="K380" i="2"/>
  <c r="M1006" i="2"/>
  <c r="I940" i="2"/>
  <c r="R1493" i="2"/>
  <c r="L139" i="2"/>
  <c r="Q917" i="2"/>
  <c r="H1228" i="2"/>
  <c r="H19" i="2"/>
  <c r="Q953" i="2"/>
  <c r="I11" i="2"/>
  <c r="Q1436" i="2"/>
  <c r="Q237" i="2"/>
  <c r="Q185" i="2"/>
  <c r="R294" i="2"/>
  <c r="M429" i="2"/>
  <c r="P1252" i="2"/>
  <c r="I232" i="2"/>
  <c r="I464" i="2"/>
  <c r="Q478" i="2"/>
  <c r="Q810" i="2"/>
  <c r="Q393" i="2"/>
  <c r="J427" i="2"/>
  <c r="H900" i="2"/>
  <c r="M1312" i="2"/>
  <c r="I204" i="2"/>
  <c r="M1291" i="2"/>
  <c r="K195" i="2"/>
  <c r="R917" i="2"/>
  <c r="M52" i="2"/>
  <c r="R100" i="2"/>
  <c r="J678" i="2"/>
  <c r="Q447" i="2"/>
  <c r="L245" i="2"/>
  <c r="R1120" i="2"/>
  <c r="Q1158" i="2"/>
  <c r="R300" i="2"/>
  <c r="P1418" i="2"/>
  <c r="Q682" i="2"/>
  <c r="I103" i="2"/>
  <c r="H429" i="2"/>
  <c r="R384" i="2"/>
  <c r="H511" i="2"/>
  <c r="J94" i="2"/>
  <c r="J853" i="2"/>
  <c r="P102" i="2"/>
  <c r="M1180" i="2"/>
  <c r="H929" i="2"/>
  <c r="R671" i="2"/>
  <c r="J474" i="2"/>
  <c r="R1190" i="2"/>
  <c r="R1298" i="2"/>
  <c r="M755" i="2"/>
  <c r="P154" i="2"/>
  <c r="R88" i="2"/>
  <c r="I1076" i="2"/>
  <c r="H958" i="2"/>
  <c r="Q1346" i="2"/>
  <c r="I277" i="2"/>
  <c r="R1107" i="2"/>
  <c r="L844" i="2"/>
  <c r="L966" i="2"/>
  <c r="M967" i="2"/>
  <c r="J705" i="2"/>
  <c r="R394" i="2"/>
  <c r="K1307" i="2"/>
  <c r="Q938" i="2"/>
  <c r="Q144" i="2"/>
  <c r="J112" i="2"/>
  <c r="Q1485" i="2"/>
  <c r="P714" i="2"/>
  <c r="I1417" i="2"/>
  <c r="I241" i="2"/>
  <c r="L211" i="2"/>
  <c r="P746" i="2"/>
  <c r="R1421" i="2"/>
  <c r="R1207" i="2"/>
  <c r="J910" i="2"/>
  <c r="M907" i="2"/>
  <c r="H1365" i="2"/>
  <c r="I80" i="2"/>
  <c r="R198" i="2"/>
  <c r="K300" i="2"/>
  <c r="R176" i="2"/>
  <c r="H41" i="2"/>
  <c r="I627" i="2"/>
  <c r="Q555" i="2"/>
  <c r="Q1238" i="2"/>
  <c r="H89" i="2"/>
  <c r="Q501" i="2"/>
  <c r="J1290" i="2"/>
  <c r="P742" i="2"/>
  <c r="J333" i="2"/>
  <c r="Q315" i="2"/>
  <c r="L1244" i="2"/>
  <c r="R1094" i="2"/>
  <c r="P172" i="2"/>
  <c r="Q931" i="2"/>
  <c r="R964" i="2"/>
  <c r="R991" i="2"/>
  <c r="J449" i="2"/>
  <c r="I1447" i="2"/>
  <c r="P628" i="2"/>
  <c r="R1117" i="2"/>
  <c r="J938" i="2"/>
  <c r="M304" i="2"/>
  <c r="I434" i="2"/>
  <c r="P372" i="2"/>
  <c r="Q482" i="2"/>
  <c r="P728" i="2"/>
  <c r="Q1156" i="2"/>
  <c r="R236" i="2"/>
  <c r="K1113" i="2"/>
  <c r="M1033" i="2"/>
  <c r="J571" i="2"/>
  <c r="P1359" i="2"/>
  <c r="M115" i="2"/>
  <c r="P98" i="2"/>
  <c r="R1438" i="2"/>
  <c r="Q334" i="2"/>
  <c r="J464" i="2"/>
  <c r="K540" i="2"/>
  <c r="R155" i="2"/>
  <c r="P1414" i="2"/>
  <c r="L22" i="2"/>
  <c r="P1447" i="2"/>
  <c r="M630" i="2"/>
  <c r="L920" i="2"/>
  <c r="I545" i="2"/>
  <c r="P1254" i="2"/>
  <c r="P341" i="2"/>
  <c r="Q438" i="2"/>
  <c r="J237" i="2"/>
  <c r="K36" i="2"/>
  <c r="H1067" i="2"/>
  <c r="Q955" i="2"/>
  <c r="M610" i="2"/>
  <c r="J1034" i="2"/>
  <c r="R379" i="2"/>
  <c r="H405" i="2"/>
  <c r="P1242" i="2"/>
  <c r="M240" i="2"/>
  <c r="I303" i="2"/>
  <c r="K376" i="2"/>
  <c r="L1138" i="2"/>
  <c r="J543" i="2"/>
  <c r="J320" i="2"/>
  <c r="H792" i="2"/>
  <c r="R1293" i="2"/>
  <c r="L1053" i="2"/>
  <c r="L468" i="2"/>
  <c r="K432" i="2"/>
  <c r="H84" i="2"/>
  <c r="R971" i="2"/>
  <c r="R182" i="2"/>
  <c r="J723" i="2"/>
  <c r="L95" i="2"/>
  <c r="L951" i="2"/>
  <c r="L546" i="2"/>
  <c r="P573" i="2"/>
  <c r="R698" i="2"/>
  <c r="K782" i="2"/>
  <c r="I106" i="2"/>
  <c r="J52" i="2"/>
  <c r="K870" i="2"/>
  <c r="R1284" i="2"/>
  <c r="K1306" i="2"/>
  <c r="J193" i="2"/>
  <c r="P1313" i="2"/>
  <c r="Q204" i="2"/>
  <c r="L231" i="2"/>
  <c r="H954" i="2"/>
  <c r="K284" i="2"/>
  <c r="H1332" i="2"/>
  <c r="R771" i="2"/>
  <c r="Q1186" i="2"/>
  <c r="L619" i="2"/>
  <c r="M38" i="2"/>
  <c r="I824" i="2"/>
  <c r="M328" i="2"/>
  <c r="H222" i="2"/>
  <c r="I1259" i="2"/>
  <c r="H27" i="2"/>
  <c r="R576" i="2"/>
  <c r="Q751" i="2"/>
  <c r="M77" i="2"/>
  <c r="M1238" i="2"/>
  <c r="K1036" i="2"/>
  <c r="P523" i="2"/>
  <c r="K1022" i="2"/>
  <c r="Q193" i="2"/>
  <c r="P735" i="2"/>
  <c r="M14" i="2"/>
  <c r="I194" i="2"/>
  <c r="M1300" i="2"/>
  <c r="P1101" i="2"/>
  <c r="R953" i="2"/>
  <c r="L187" i="2"/>
  <c r="Q1090" i="2"/>
  <c r="R659" i="2"/>
  <c r="J1124" i="2"/>
  <c r="M132" i="2"/>
  <c r="R626" i="2"/>
  <c r="J954" i="2"/>
  <c r="H704" i="2"/>
  <c r="Q648" i="2"/>
  <c r="I371" i="2"/>
  <c r="Q243" i="2"/>
  <c r="P1308" i="2"/>
  <c r="H796" i="2"/>
  <c r="J1188" i="2"/>
  <c r="R663" i="2"/>
  <c r="Q515" i="2"/>
  <c r="R789" i="2"/>
  <c r="J494" i="2"/>
  <c r="M1170" i="2"/>
  <c r="L1076" i="2"/>
  <c r="Q443" i="2"/>
  <c r="Q1348" i="2"/>
  <c r="M266" i="2"/>
  <c r="L851" i="2"/>
  <c r="P1478" i="2"/>
  <c r="I126" i="2"/>
  <c r="P41" i="2"/>
  <c r="R941" i="2"/>
  <c r="R773" i="2"/>
  <c r="L484" i="2"/>
  <c r="J1104" i="2"/>
  <c r="H1505" i="2"/>
  <c r="P1451" i="2"/>
  <c r="K360" i="2"/>
  <c r="R1069" i="2"/>
  <c r="K356" i="2"/>
  <c r="J882" i="2"/>
  <c r="J56" i="2"/>
  <c r="P87" i="2"/>
  <c r="R121" i="2"/>
  <c r="P94" i="2"/>
  <c r="R864" i="2"/>
  <c r="Q819" i="2"/>
  <c r="H418" i="2"/>
  <c r="J292" i="2"/>
  <c r="M1199" i="2"/>
  <c r="M380" i="2"/>
  <c r="L867" i="2"/>
  <c r="M592" i="2"/>
  <c r="L1416" i="2"/>
  <c r="Q338" i="2"/>
  <c r="L1069" i="2"/>
  <c r="I961" i="2"/>
  <c r="J285" i="2"/>
  <c r="Q601" i="2"/>
  <c r="Q766" i="2"/>
  <c r="P797" i="2"/>
  <c r="M881" i="2"/>
  <c r="J898" i="2"/>
  <c r="P140" i="2"/>
  <c r="Q389" i="2"/>
  <c r="L1216" i="2"/>
  <c r="J144" i="2"/>
  <c r="Q298" i="2"/>
  <c r="J673" i="2"/>
  <c r="Q45" i="2"/>
  <c r="I1366" i="2"/>
  <c r="Q980" i="2"/>
  <c r="Q970" i="2"/>
  <c r="K254" i="2"/>
  <c r="K1142" i="2"/>
  <c r="K126" i="2"/>
  <c r="J1291" i="2"/>
  <c r="L474" i="2"/>
  <c r="H757" i="2"/>
  <c r="I577" i="2"/>
  <c r="K408" i="2"/>
  <c r="P254" i="2"/>
  <c r="P282" i="2"/>
  <c r="R636" i="2"/>
  <c r="M356" i="2"/>
  <c r="Q152" i="2"/>
  <c r="Q202" i="2"/>
  <c r="P1388" i="2"/>
  <c r="P1490" i="2"/>
  <c r="Q982" i="2"/>
  <c r="Q629" i="2"/>
  <c r="L807" i="2"/>
  <c r="P229" i="2"/>
  <c r="P1455" i="2"/>
  <c r="M487" i="2"/>
  <c r="R499" i="2"/>
  <c r="L273" i="2"/>
  <c r="I742" i="2"/>
  <c r="R555" i="2"/>
  <c r="J1477" i="2"/>
  <c r="K71" i="2"/>
  <c r="R1362" i="2"/>
  <c r="L811" i="2"/>
  <c r="I254" i="2"/>
  <c r="H117" i="2"/>
  <c r="J263" i="2"/>
  <c r="P753" i="2"/>
  <c r="H814" i="2"/>
  <c r="R1213" i="2"/>
  <c r="R1036" i="2"/>
  <c r="Q1404" i="2"/>
  <c r="H746" i="2"/>
  <c r="I108" i="2"/>
  <c r="M743" i="2"/>
  <c r="Q1330" i="2"/>
  <c r="Q228" i="2"/>
  <c r="H419" i="2"/>
  <c r="R395" i="2"/>
  <c r="H731" i="2"/>
  <c r="R804" i="2"/>
  <c r="P865" i="2"/>
  <c r="R913" i="2"/>
  <c r="R325" i="2"/>
  <c r="K365" i="2"/>
  <c r="K38" i="2"/>
  <c r="M463" i="2"/>
  <c r="L127" i="2"/>
  <c r="L312" i="2"/>
  <c r="P669" i="2"/>
  <c r="H895" i="2"/>
  <c r="P1155" i="2"/>
  <c r="P1106" i="2"/>
  <c r="Q1497" i="2"/>
  <c r="Q756" i="2"/>
  <c r="P318" i="2"/>
  <c r="I362" i="2"/>
  <c r="M1026" i="2"/>
  <c r="I842" i="2"/>
  <c r="Q1086" i="2"/>
  <c r="K755" i="2"/>
  <c r="H320" i="2"/>
  <c r="K121" i="2"/>
  <c r="R683" i="2"/>
  <c r="I134" i="2"/>
  <c r="L599" i="2"/>
  <c r="H233" i="2"/>
  <c r="I69" i="2"/>
  <c r="K483" i="2"/>
  <c r="Q1178" i="2"/>
  <c r="Q543" i="2"/>
  <c r="I823" i="2"/>
  <c r="H748" i="2"/>
  <c r="Q406" i="2"/>
  <c r="I49" i="2"/>
  <c r="M1164" i="2"/>
  <c r="Q1053" i="2"/>
  <c r="J1018" i="2"/>
  <c r="L1139" i="2"/>
  <c r="K277" i="2"/>
  <c r="R1270" i="2"/>
  <c r="H583" i="2"/>
  <c r="M54" i="2"/>
  <c r="Q146" i="2"/>
  <c r="M1118" i="2"/>
  <c r="P1184" i="2"/>
  <c r="Q1477" i="2"/>
  <c r="L925" i="2"/>
  <c r="P504" i="2"/>
  <c r="K727" i="2"/>
  <c r="I583" i="2"/>
  <c r="P551" i="2"/>
  <c r="P747" i="2"/>
  <c r="P175" i="2"/>
  <c r="L616" i="2"/>
  <c r="P1394" i="2"/>
  <c r="H389" i="2"/>
  <c r="K406" i="2"/>
  <c r="Q942" i="2"/>
  <c r="Q1305" i="2"/>
  <c r="I609" i="2"/>
  <c r="J783" i="2"/>
  <c r="L1284" i="2"/>
  <c r="K1350" i="2"/>
  <c r="H509" i="2"/>
  <c r="J1268" i="2"/>
  <c r="K551" i="2"/>
  <c r="R1307" i="2"/>
  <c r="Q454" i="2"/>
  <c r="I1114" i="2"/>
  <c r="Q1402" i="2"/>
  <c r="L114" i="2"/>
  <c r="I295" i="2"/>
  <c r="Q1288" i="2"/>
  <c r="Q1093" i="2"/>
  <c r="J186" i="2"/>
  <c r="R814" i="2"/>
  <c r="J1242" i="2"/>
  <c r="P867" i="2"/>
  <c r="J57" i="2"/>
  <c r="P479" i="2"/>
  <c r="K1110" i="2"/>
  <c r="H945" i="2"/>
  <c r="J733" i="2"/>
  <c r="J316" i="2"/>
  <c r="R1313" i="2"/>
  <c r="P376" i="2"/>
  <c r="L643" i="2"/>
  <c r="R285" i="2"/>
  <c r="I744" i="2"/>
  <c r="Q1363" i="2"/>
  <c r="Q680" i="2"/>
  <c r="L553" i="2"/>
  <c r="K24" i="2"/>
  <c r="K131" i="2"/>
  <c r="L577" i="2"/>
  <c r="J1085" i="2"/>
  <c r="Q665" i="2"/>
  <c r="M275" i="2"/>
  <c r="Q1341" i="2"/>
  <c r="P1132" i="2"/>
  <c r="P75" i="2"/>
  <c r="P526" i="2"/>
  <c r="P61" i="2"/>
  <c r="M431" i="2"/>
  <c r="P1358" i="2"/>
  <c r="Q1396" i="2"/>
  <c r="R882" i="2"/>
  <c r="L1095" i="2"/>
  <c r="R1291" i="2"/>
  <c r="H688" i="2"/>
  <c r="H487" i="2"/>
  <c r="H43" i="2"/>
  <c r="L456" i="2"/>
  <c r="L347" i="2"/>
  <c r="R1317" i="2"/>
  <c r="K984" i="2"/>
  <c r="M996" i="2"/>
  <c r="Q1022" i="2"/>
  <c r="R1387" i="2"/>
  <c r="M775" i="2"/>
  <c r="L342" i="2"/>
  <c r="Q896" i="2"/>
  <c r="H127" i="2"/>
  <c r="M357" i="2"/>
  <c r="K75" i="2"/>
  <c r="Q291" i="2"/>
  <c r="Q887" i="2"/>
  <c r="K342" i="2"/>
  <c r="I406" i="2"/>
  <c r="H88" i="2"/>
  <c r="J406" i="2"/>
  <c r="I375" i="2"/>
  <c r="J612" i="2"/>
  <c r="R80" i="2"/>
  <c r="M822" i="2"/>
  <c r="H199" i="2"/>
  <c r="L100" i="2"/>
  <c r="M123" i="2"/>
  <c r="K637" i="2"/>
  <c r="M850" i="2"/>
  <c r="Q1408" i="2"/>
  <c r="M970" i="2"/>
  <c r="M426" i="2"/>
  <c r="P1064" i="2"/>
  <c r="R922" i="2"/>
  <c r="Q355" i="2"/>
  <c r="H1120" i="2"/>
  <c r="Q426" i="2"/>
  <c r="Q1174" i="2"/>
  <c r="H299" i="2"/>
  <c r="J538" i="2"/>
  <c r="L548" i="2"/>
  <c r="P296" i="2"/>
  <c r="R853" i="2"/>
  <c r="J461" i="2"/>
  <c r="L743" i="2"/>
  <c r="I398" i="2"/>
  <c r="M1182" i="2"/>
  <c r="K105" i="2"/>
  <c r="P55" i="2"/>
  <c r="R825" i="2"/>
  <c r="P1323" i="2"/>
  <c r="R1152" i="2"/>
  <c r="P1137" i="2"/>
  <c r="R83" i="2"/>
  <c r="Q847" i="2"/>
  <c r="Q1454" i="2"/>
  <c r="J213" i="2"/>
  <c r="P636" i="2"/>
  <c r="L1184" i="2"/>
  <c r="Q358" i="2"/>
  <c r="P903" i="2"/>
  <c r="P894" i="2"/>
  <c r="I257" i="2"/>
  <c r="R840" i="2"/>
  <c r="M1223" i="2"/>
  <c r="Q94" i="2"/>
  <c r="L308" i="2"/>
  <c r="P288" i="2"/>
  <c r="R457" i="2"/>
  <c r="L841" i="2"/>
  <c r="R940" i="2"/>
  <c r="Q1105" i="2"/>
  <c r="J1056" i="2"/>
  <c r="K852" i="2"/>
  <c r="I74" i="2"/>
  <c r="P1178" i="2"/>
  <c r="K1379" i="2"/>
  <c r="P85" i="2"/>
  <c r="R468" i="2"/>
  <c r="Q33" i="2"/>
  <c r="R1012" i="2"/>
  <c r="I757" i="2"/>
  <c r="P702" i="2"/>
  <c r="K414" i="2"/>
  <c r="R1419" i="2"/>
  <c r="P575" i="2"/>
  <c r="K385" i="2"/>
  <c r="Q818" i="2"/>
  <c r="J737" i="2"/>
  <c r="R785" i="2"/>
  <c r="P43" i="2"/>
  <c r="J881" i="2"/>
  <c r="Q1385" i="2"/>
  <c r="J432" i="2"/>
  <c r="J1054" i="2"/>
  <c r="P767" i="2"/>
  <c r="Q526" i="2"/>
  <c r="J545" i="2"/>
  <c r="Q1109" i="2"/>
  <c r="R637" i="2"/>
  <c r="M343" i="2"/>
  <c r="R981" i="2"/>
  <c r="R496" i="2"/>
  <c r="K1009" i="2"/>
  <c r="Q251" i="2"/>
  <c r="P1073" i="2"/>
  <c r="Q1309" i="2"/>
  <c r="I913" i="2"/>
  <c r="P354" i="2"/>
  <c r="H407" i="2"/>
  <c r="I1171" i="2"/>
  <c r="Q371" i="2"/>
  <c r="R257" i="2"/>
  <c r="R758" i="2"/>
  <c r="R286" i="2"/>
  <c r="K435" i="2"/>
  <c r="P887" i="2"/>
  <c r="P557" i="2"/>
  <c r="J217" i="2"/>
  <c r="K415" i="2"/>
  <c r="R311" i="2"/>
  <c r="Q16" i="2"/>
  <c r="Q1290" i="2"/>
  <c r="R409" i="2"/>
  <c r="R159" i="2"/>
  <c r="R1229" i="2"/>
  <c r="Q164" i="2"/>
  <c r="L230" i="2"/>
  <c r="L1354" i="2"/>
  <c r="R593" i="2"/>
  <c r="Q1175" i="2"/>
  <c r="P58" i="2"/>
  <c r="L464" i="2"/>
  <c r="M1482" i="2"/>
  <c r="L344" i="2"/>
  <c r="R1139" i="2"/>
  <c r="Q287" i="2"/>
  <c r="P968" i="2"/>
  <c r="P1259" i="2"/>
  <c r="K60" i="2"/>
  <c r="M448" i="2"/>
  <c r="P1144" i="2"/>
  <c r="I1088" i="2"/>
  <c r="Q465" i="2"/>
  <c r="K165" i="2"/>
  <c r="K141" i="2"/>
  <c r="J408" i="2"/>
  <c r="Q1055" i="2"/>
  <c r="H586" i="2"/>
  <c r="K1080" i="2"/>
  <c r="P1098" i="2"/>
  <c r="Q265" i="2"/>
  <c r="K302" i="2"/>
  <c r="Q1047" i="2"/>
  <c r="L930" i="2"/>
  <c r="Q576" i="2"/>
  <c r="L39" i="2"/>
  <c r="I1074" i="2"/>
  <c r="Q93" i="2"/>
  <c r="K50" i="2"/>
  <c r="P858" i="2"/>
  <c r="J1207" i="2"/>
  <c r="I1211" i="2"/>
  <c r="M13" i="2"/>
  <c r="L985" i="2"/>
  <c r="L364" i="2"/>
  <c r="K475" i="2"/>
  <c r="H239" i="2"/>
  <c r="M369" i="2"/>
  <c r="M1216" i="2"/>
  <c r="K210" i="2"/>
  <c r="L210" i="2"/>
  <c r="P537" i="2"/>
  <c r="K1193" i="2"/>
  <c r="H1295" i="2"/>
  <c r="L575" i="2"/>
  <c r="I284" i="2"/>
  <c r="P967" i="2"/>
  <c r="K957" i="2"/>
  <c r="K305" i="2"/>
  <c r="L973" i="2"/>
  <c r="M183" i="2"/>
  <c r="K596" i="2"/>
  <c r="J1252" i="2"/>
  <c r="R1109" i="2"/>
  <c r="J214" i="2"/>
  <c r="J576" i="2"/>
  <c r="K850" i="2"/>
  <c r="I140" i="2"/>
  <c r="I1304" i="2"/>
  <c r="R1300" i="2"/>
  <c r="R114" i="2"/>
  <c r="Q1271" i="2"/>
  <c r="Q1267" i="2"/>
  <c r="R900" i="2"/>
  <c r="P1450" i="2"/>
  <c r="H807" i="2"/>
  <c r="L225" i="2"/>
  <c r="P663" i="2"/>
  <c r="H1207" i="2"/>
  <c r="R219" i="2"/>
  <c r="M738" i="2"/>
  <c r="P1383" i="2"/>
  <c r="I833" i="2"/>
  <c r="L243" i="2"/>
  <c r="Q1391" i="2"/>
  <c r="P1173" i="2"/>
  <c r="R386" i="2"/>
  <c r="I880" i="2"/>
  <c r="Q7" i="2"/>
  <c r="R1170" i="2"/>
  <c r="Q320" i="2"/>
  <c r="H613" i="2"/>
  <c r="Q141" i="2"/>
  <c r="H1073" i="2"/>
  <c r="L332" i="2"/>
  <c r="K1156" i="2"/>
  <c r="M1025" i="2"/>
  <c r="P1319" i="2"/>
  <c r="Q1451" i="2"/>
  <c r="M418" i="2"/>
  <c r="M250" i="2"/>
  <c r="L128" i="2"/>
  <c r="J629" i="2"/>
  <c r="Q954" i="2"/>
  <c r="L1060" i="2"/>
  <c r="Q618" i="2"/>
  <c r="P90" i="2"/>
  <c r="Q916" i="2"/>
  <c r="Q97" i="2"/>
  <c r="J1155" i="2"/>
  <c r="L440" i="2"/>
  <c r="K944" i="2"/>
  <c r="H362" i="2"/>
  <c r="P808" i="2"/>
  <c r="L1109" i="2"/>
  <c r="L928" i="2"/>
  <c r="I380" i="2"/>
  <c r="H225" i="2"/>
  <c r="P1004" i="2"/>
  <c r="J10" i="2"/>
  <c r="J336" i="2"/>
  <c r="K188" i="2"/>
  <c r="P249" i="2"/>
  <c r="P743" i="2"/>
  <c r="Q190" i="2"/>
  <c r="P1424" i="2"/>
  <c r="K477" i="2"/>
  <c r="K224" i="2"/>
  <c r="Q1141" i="2"/>
  <c r="K661" i="2"/>
  <c r="J1451" i="2"/>
  <c r="J1283" i="2"/>
  <c r="Q773" i="2"/>
  <c r="L428" i="2"/>
  <c r="Q831" i="2"/>
  <c r="J764" i="2"/>
  <c r="P375" i="2"/>
  <c r="Q1066" i="2"/>
  <c r="L173" i="2"/>
  <c r="J922" i="2"/>
  <c r="I1180" i="2"/>
  <c r="Q28" i="2"/>
  <c r="I509" i="2"/>
  <c r="J141" i="2"/>
  <c r="J200" i="2"/>
  <c r="P597" i="2"/>
  <c r="P1193" i="2"/>
  <c r="Q531" i="2"/>
  <c r="I299" i="2"/>
  <c r="L1324" i="2"/>
  <c r="P613" i="2"/>
  <c r="M92" i="2"/>
  <c r="K1197" i="2"/>
  <c r="H13" i="2"/>
  <c r="K698" i="2"/>
  <c r="P860" i="2"/>
  <c r="H465" i="2"/>
  <c r="K898" i="2"/>
  <c r="M769" i="2"/>
  <c r="K977" i="2"/>
  <c r="I383" i="2"/>
  <c r="J836" i="2"/>
  <c r="I244" i="2"/>
  <c r="I557" i="2"/>
  <c r="R551" i="2"/>
  <c r="P642" i="2"/>
  <c r="H531" i="2"/>
  <c r="J648" i="2"/>
  <c r="R1247" i="2"/>
  <c r="Q195" i="2"/>
  <c r="H826" i="2"/>
  <c r="R265" i="2"/>
  <c r="I831" i="2"/>
  <c r="H595" i="2"/>
  <c r="Q504" i="2"/>
  <c r="L927" i="2"/>
  <c r="R389" i="2"/>
  <c r="R152" i="2"/>
  <c r="R955" i="2"/>
  <c r="H812" i="2"/>
  <c r="H265" i="2"/>
  <c r="R214" i="2"/>
  <c r="H645" i="2"/>
  <c r="L1103" i="2"/>
  <c r="Q34" i="2"/>
  <c r="R621" i="2"/>
  <c r="J1432" i="2"/>
  <c r="J348" i="2"/>
  <c r="P104" i="2"/>
  <c r="I117" i="2"/>
  <c r="J590" i="2"/>
  <c r="H484" i="2"/>
  <c r="L1200" i="2"/>
  <c r="K231" i="2"/>
  <c r="L1125" i="2"/>
  <c r="K602" i="2"/>
  <c r="L707" i="2"/>
  <c r="R1367" i="2"/>
  <c r="M203" i="2"/>
  <c r="I195" i="2"/>
  <c r="L717" i="2"/>
  <c r="Q1099" i="2"/>
  <c r="R861" i="2"/>
  <c r="M37" i="2"/>
  <c r="I1000" i="2"/>
  <c r="R662" i="2"/>
  <c r="Q653" i="2"/>
  <c r="R138" i="2"/>
  <c r="I1316" i="2"/>
  <c r="I253" i="2"/>
  <c r="L432" i="2"/>
  <c r="J1257" i="2"/>
  <c r="H763" i="2"/>
  <c r="J172" i="2"/>
  <c r="Q23" i="2"/>
  <c r="P1442" i="2"/>
  <c r="J549" i="2"/>
  <c r="K1175" i="2"/>
  <c r="M274" i="2"/>
  <c r="H1078" i="2"/>
  <c r="I836" i="2"/>
  <c r="P871" i="2"/>
  <c r="Q499" i="2"/>
  <c r="H1451" i="2"/>
  <c r="H580" i="2"/>
  <c r="L1480" i="2"/>
  <c r="L1141" i="2"/>
  <c r="M987" i="2"/>
  <c r="I369" i="2"/>
  <c r="Q737" i="2"/>
  <c r="R1082" i="2"/>
  <c r="Q87" i="2"/>
  <c r="Q1389" i="2"/>
  <c r="P775" i="2"/>
  <c r="H289" i="2"/>
  <c r="R1248" i="2"/>
  <c r="M621" i="2"/>
  <c r="K252" i="2"/>
  <c r="R307" i="2"/>
  <c r="H52" i="8"/>
  <c r="M278" i="2"/>
  <c r="K889" i="2"/>
  <c r="I586" i="2"/>
  <c r="Q199" i="2"/>
  <c r="Q280" i="2"/>
  <c r="I372" i="2"/>
  <c r="K1135" i="2"/>
  <c r="M974" i="2"/>
  <c r="Q628" i="2"/>
  <c r="R470" i="2"/>
  <c r="R115" i="2"/>
  <c r="K952" i="2"/>
  <c r="J916" i="2"/>
  <c r="K287" i="2"/>
  <c r="Q914" i="2"/>
  <c r="R101" i="2"/>
  <c r="Q1102" i="2"/>
  <c r="Q1236" i="2"/>
  <c r="P1197" i="2"/>
  <c r="L567" i="2"/>
  <c r="P1225" i="2"/>
  <c r="P1134" i="2"/>
  <c r="K1477" i="2"/>
  <c r="H1399" i="2"/>
  <c r="Q805" i="2"/>
  <c r="L48" i="2"/>
  <c r="I1135" i="2"/>
  <c r="P1380" i="2"/>
  <c r="K378" i="2"/>
  <c r="R713" i="2"/>
  <c r="R1480" i="2"/>
  <c r="Q256" i="2"/>
  <c r="L1037" i="2"/>
  <c r="H650" i="2"/>
  <c r="P692" i="2"/>
  <c r="H1263" i="2"/>
  <c r="R976" i="2"/>
  <c r="K839" i="2"/>
  <c r="L833" i="2"/>
  <c r="R274" i="2"/>
  <c r="R1403" i="2"/>
  <c r="M101" i="2"/>
  <c r="P168" i="2"/>
  <c r="H23" i="2"/>
  <c r="M152" i="2"/>
  <c r="L685" i="2"/>
  <c r="Q373" i="2"/>
  <c r="P1401" i="2"/>
  <c r="H1269" i="2"/>
  <c r="R715" i="2"/>
  <c r="M637" i="2"/>
  <c r="H1238" i="2"/>
  <c r="R895" i="2"/>
  <c r="R887" i="2"/>
  <c r="Q795" i="2"/>
  <c r="R924" i="2"/>
  <c r="P170" i="2"/>
  <c r="M215" i="2"/>
  <c r="R700" i="2"/>
  <c r="R421" i="2"/>
  <c r="H636" i="2"/>
  <c r="P1364" i="2"/>
  <c r="P8" i="2"/>
  <c r="P59" i="2"/>
  <c r="I262" i="2"/>
  <c r="K1263" i="2"/>
  <c r="P411" i="2"/>
  <c r="Q203" i="2"/>
  <c r="P231" i="2"/>
  <c r="M758" i="2"/>
  <c r="J622" i="2"/>
  <c r="Q58" i="2"/>
  <c r="R648" i="2"/>
  <c r="Q306" i="2"/>
  <c r="K136" i="2"/>
  <c r="R1366" i="2"/>
  <c r="H206" i="2"/>
  <c r="R382" i="2"/>
  <c r="Q1465" i="2"/>
  <c r="P141" i="2"/>
  <c r="I1333" i="2"/>
  <c r="Q1243" i="2"/>
  <c r="L545" i="2"/>
  <c r="L633" i="2"/>
  <c r="P1454" i="2"/>
  <c r="K1134" i="2"/>
  <c r="Q133" i="2"/>
  <c r="Q421" i="2"/>
  <c r="J49" i="2"/>
  <c r="H1035" i="2"/>
  <c r="R61" i="2"/>
  <c r="Q1073" i="2"/>
  <c r="Q240" i="2"/>
  <c r="J202" i="2"/>
  <c r="K244" i="2"/>
  <c r="H86" i="2"/>
  <c r="L143" i="2"/>
  <c r="L502" i="2"/>
  <c r="P257" i="2"/>
  <c r="J1190" i="2"/>
  <c r="K697" i="2"/>
  <c r="Q444" i="2"/>
  <c r="J389" i="2"/>
  <c r="R1505" i="2"/>
  <c r="P1016" i="2"/>
  <c r="R669" i="2"/>
  <c r="J739" i="2"/>
  <c r="R1392" i="2"/>
  <c r="I286" i="2"/>
  <c r="J1181" i="2"/>
  <c r="L1036" i="2"/>
  <c r="P694" i="2"/>
  <c r="M1330" i="2"/>
  <c r="P1005" i="2"/>
  <c r="L863" i="2"/>
  <c r="R985" i="2"/>
  <c r="L1310" i="2"/>
  <c r="L151" i="2"/>
  <c r="Q1068" i="2"/>
  <c r="I1035" i="2"/>
  <c r="P1022" i="2"/>
  <c r="R766" i="2"/>
  <c r="P213" i="2"/>
  <c r="H802" i="2"/>
  <c r="K158" i="2"/>
  <c r="K180" i="2"/>
  <c r="L291" i="2"/>
  <c r="R1017" i="2"/>
  <c r="R247" i="2"/>
  <c r="P644" i="2"/>
  <c r="P215" i="2"/>
  <c r="P1020" i="2"/>
  <c r="I85" i="2"/>
  <c r="L672" i="2"/>
  <c r="I1015" i="2"/>
  <c r="K315" i="2"/>
  <c r="P1174" i="2"/>
  <c r="R49" i="2"/>
  <c r="R51" i="2"/>
  <c r="J1157" i="2"/>
  <c r="P570" i="2"/>
  <c r="M245" i="2"/>
  <c r="R492" i="2"/>
  <c r="M915" i="2"/>
  <c r="H300" i="2"/>
  <c r="Q723" i="2"/>
  <c r="R542" i="2"/>
  <c r="J883" i="2"/>
  <c r="P234" i="2"/>
  <c r="R118" i="2"/>
  <c r="Q597" i="2"/>
  <c r="Q121" i="2"/>
  <c r="J267" i="2"/>
  <c r="P561" i="2"/>
  <c r="L38" i="2"/>
  <c r="J729" i="2"/>
  <c r="H179" i="2"/>
  <c r="H253" i="2"/>
  <c r="H196" i="2"/>
  <c r="Q1046" i="2"/>
  <c r="J790" i="2"/>
  <c r="Q1212" i="2"/>
  <c r="M1064" i="2"/>
  <c r="M570" i="2"/>
  <c r="R886" i="2"/>
  <c r="M200" i="2"/>
  <c r="R21" i="2"/>
  <c r="P161" i="2"/>
  <c r="I973" i="2"/>
  <c r="J277" i="2"/>
  <c r="Q157" i="2"/>
  <c r="K1124" i="2"/>
  <c r="K332" i="2"/>
  <c r="R1273" i="2"/>
  <c r="I759" i="2"/>
  <c r="J1166" i="2"/>
  <c r="M760" i="2"/>
  <c r="P766" i="2"/>
  <c r="M853" i="2"/>
  <c r="Q906" i="2"/>
  <c r="R806" i="2"/>
  <c r="H254" i="2"/>
  <c r="K152" i="2"/>
  <c r="L953" i="2"/>
  <c r="Q1144" i="2"/>
  <c r="P138" i="2"/>
  <c r="R439" i="2"/>
  <c r="R1070" i="2"/>
  <c r="K420" i="2"/>
  <c r="I47" i="2"/>
  <c r="R1410" i="2"/>
  <c r="R1431" i="2"/>
  <c r="I21" i="2"/>
  <c r="Q384" i="2"/>
  <c r="P435" i="2"/>
  <c r="K449" i="2"/>
  <c r="P995" i="2"/>
  <c r="I93" i="2"/>
  <c r="I229" i="2"/>
  <c r="R1304" i="2"/>
  <c r="I163" i="2"/>
  <c r="Q127" i="2"/>
  <c r="R140" i="2"/>
  <c r="J655" i="2"/>
  <c r="Q1216" i="2"/>
  <c r="K1063" i="2"/>
  <c r="P876" i="2"/>
  <c r="P447" i="2"/>
  <c r="Q1463" i="2"/>
  <c r="M485" i="2"/>
  <c r="I771" i="2"/>
  <c r="Q1231" i="2"/>
  <c r="R706" i="2"/>
  <c r="H1422" i="2"/>
  <c r="R680" i="2"/>
  <c r="P715" i="2"/>
  <c r="R102" i="2"/>
  <c r="Q176" i="2"/>
  <c r="H955" i="2"/>
  <c r="K361" i="2"/>
  <c r="L1027" i="2"/>
  <c r="K25" i="2"/>
  <c r="J205" i="2"/>
  <c r="Q31" i="2"/>
  <c r="I410" i="2"/>
  <c r="M483" i="2"/>
  <c r="R77" i="2"/>
  <c r="R1003" i="2"/>
  <c r="P635" i="2"/>
  <c r="R1457" i="2"/>
  <c r="J704" i="2"/>
  <c r="R1332" i="2"/>
  <c r="L330" i="2"/>
  <c r="H174" i="2"/>
  <c r="J286" i="2"/>
  <c r="K1323" i="2"/>
  <c r="L477" i="2"/>
  <c r="P368" i="2"/>
  <c r="H296" i="2"/>
  <c r="H1463" i="2"/>
  <c r="M144" i="2"/>
  <c r="R318" i="2"/>
  <c r="I1348" i="2"/>
  <c r="H397" i="2"/>
  <c r="Q13" i="2"/>
  <c r="R250" i="2"/>
  <c r="I783" i="2"/>
  <c r="J699" i="2"/>
  <c r="H516" i="2"/>
  <c r="L349" i="2"/>
  <c r="H854" i="2"/>
  <c r="H548" i="2"/>
  <c r="R81" i="2"/>
  <c r="L400" i="2"/>
  <c r="P693" i="2"/>
  <c r="L1001" i="2"/>
  <c r="Q1203" i="2"/>
  <c r="M361" i="2"/>
  <c r="H1184" i="2"/>
  <c r="K144" i="2"/>
  <c r="L250" i="2"/>
  <c r="L196" i="2"/>
  <c r="Q452" i="2"/>
  <c r="Q540" i="2"/>
  <c r="L1121" i="2"/>
  <c r="R1175" i="2"/>
  <c r="P1289" i="2"/>
  <c r="L513" i="2"/>
  <c r="L721" i="2"/>
  <c r="L471" i="2"/>
  <c r="I541" i="2"/>
  <c r="R701" i="2"/>
  <c r="H820" i="2"/>
  <c r="P617" i="2"/>
  <c r="P127" i="2"/>
  <c r="Q581" i="2"/>
  <c r="I938" i="2"/>
  <c r="I837" i="2"/>
  <c r="P205" i="2"/>
  <c r="I568" i="2"/>
  <c r="P1446" i="2"/>
  <c r="H620" i="2"/>
  <c r="R552" i="2"/>
  <c r="J930" i="2"/>
  <c r="J128" i="2"/>
  <c r="H153" i="2"/>
  <c r="K259" i="2"/>
  <c r="Q685" i="2"/>
  <c r="Q391" i="2"/>
  <c r="K172" i="2"/>
  <c r="H450" i="2"/>
  <c r="J1354" i="2"/>
  <c r="M175" i="2"/>
  <c r="I252" i="2"/>
  <c r="K205" i="2"/>
  <c r="J151" i="2"/>
  <c r="K253" i="2"/>
  <c r="I1012" i="2"/>
  <c r="L316" i="2"/>
  <c r="L311" i="2"/>
  <c r="H534" i="2"/>
  <c r="H7" i="2"/>
  <c r="Q1101" i="2"/>
  <c r="K457" i="2"/>
  <c r="Q484" i="2"/>
  <c r="P784" i="2"/>
  <c r="M523" i="2"/>
  <c r="P381" i="2"/>
  <c r="J1254" i="2"/>
  <c r="Q1195" i="2"/>
  <c r="H643" i="2"/>
  <c r="J379" i="2"/>
  <c r="M709" i="2"/>
  <c r="I1084" i="2"/>
  <c r="J570" i="2"/>
  <c r="Q907" i="2"/>
  <c r="M830" i="2"/>
  <c r="I158" i="2"/>
  <c r="Q1060" i="2"/>
  <c r="I374" i="2"/>
  <c r="P270" i="2"/>
  <c r="J1162" i="2"/>
  <c r="P1213" i="2"/>
  <c r="K329" i="2"/>
  <c r="I14" i="8"/>
  <c r="H28" i="8"/>
  <c r="I639" i="2"/>
  <c r="Q991" i="2"/>
  <c r="J518" i="2"/>
  <c r="J8" i="2"/>
  <c r="Q1232" i="2"/>
  <c r="P80" i="2"/>
  <c r="P199" i="2"/>
  <c r="J227" i="2"/>
  <c r="Q722" i="2"/>
  <c r="R481" i="2"/>
  <c r="P1290" i="2"/>
  <c r="J63" i="2"/>
  <c r="L280" i="2"/>
  <c r="P1003" i="2"/>
  <c r="Q915" i="2"/>
  <c r="R1071" i="2"/>
  <c r="Q1210" i="2"/>
  <c r="P700" i="2"/>
  <c r="Q1121" i="2"/>
  <c r="P1488" i="2"/>
  <c r="L156" i="2"/>
  <c r="R1447" i="2"/>
  <c r="J417" i="2"/>
  <c r="Q466" i="2"/>
  <c r="P78" i="2"/>
  <c r="Q546" i="2"/>
  <c r="Q15" i="2"/>
  <c r="R263" i="2"/>
  <c r="L274" i="2"/>
  <c r="I314" i="2"/>
  <c r="R725" i="2"/>
  <c r="Q607" i="2"/>
  <c r="M1298" i="2"/>
  <c r="J602" i="2"/>
  <c r="P787" i="2"/>
  <c r="P1244" i="2"/>
  <c r="K1330" i="2"/>
  <c r="P1444" i="2"/>
  <c r="H928" i="2"/>
  <c r="P1390" i="2"/>
  <c r="H433" i="2"/>
  <c r="Q1259" i="2"/>
  <c r="Q705" i="2"/>
  <c r="J443" i="2"/>
  <c r="Q56" i="2"/>
  <c r="P560" i="2"/>
  <c r="K433" i="2"/>
  <c r="Q1123" i="2"/>
  <c r="P1143" i="2"/>
  <c r="K63" i="2"/>
  <c r="R137" i="2"/>
  <c r="L376" i="2"/>
  <c r="Q362" i="2"/>
  <c r="M1322" i="2"/>
  <c r="P327" i="2"/>
  <c r="J448" i="2"/>
  <c r="I443" i="2"/>
  <c r="R666" i="2"/>
  <c r="P142" i="2"/>
  <c r="Q920" i="2"/>
  <c r="L209" i="2"/>
  <c r="Q283" i="2"/>
  <c r="K826" i="2"/>
  <c r="H1214" i="2"/>
  <c r="R1289" i="2"/>
  <c r="L938" i="2"/>
  <c r="K846" i="2"/>
  <c r="I601" i="2"/>
  <c r="K508" i="2"/>
  <c r="R366" i="2"/>
  <c r="H1153" i="2"/>
  <c r="L373" i="2"/>
  <c r="Q1275" i="2"/>
  <c r="R69" i="2"/>
  <c r="Q481" i="2"/>
  <c r="I477" i="2"/>
  <c r="H735" i="2"/>
  <c r="Q180" i="2"/>
  <c r="P744" i="2"/>
  <c r="P672" i="2"/>
  <c r="P1341" i="2"/>
  <c r="I297" i="2"/>
  <c r="M1109" i="2"/>
  <c r="K822" i="2"/>
  <c r="H245" i="2"/>
  <c r="Q1282" i="2"/>
  <c r="P922" i="2"/>
  <c r="M1108" i="2"/>
  <c r="P235" i="2"/>
  <c r="I165" i="2"/>
  <c r="H692" i="2"/>
  <c r="Q691" i="2"/>
  <c r="P1052" i="2"/>
  <c r="L54" i="2"/>
  <c r="H907" i="2"/>
  <c r="H257" i="2"/>
  <c r="P761" i="2"/>
  <c r="Q879" i="2"/>
  <c r="L441" i="2"/>
  <c r="K407" i="2"/>
  <c r="I202" i="2"/>
  <c r="R324" i="2"/>
  <c r="M45" i="2"/>
  <c r="R562" i="2"/>
  <c r="R1297" i="2"/>
  <c r="M1003" i="2"/>
  <c r="I323" i="2"/>
  <c r="H939" i="2"/>
  <c r="R993" i="2"/>
  <c r="P274" i="2"/>
  <c r="P940" i="2"/>
  <c r="L282" i="2"/>
  <c r="K374" i="2"/>
  <c r="K171" i="2"/>
  <c r="H94" i="2"/>
  <c r="K215" i="2"/>
  <c r="L1322" i="2"/>
  <c r="K1215" i="2"/>
  <c r="R264" i="2"/>
  <c r="K769" i="2"/>
  <c r="M1099" i="2"/>
  <c r="R359" i="2"/>
  <c r="J445" i="2"/>
  <c r="R124" i="2"/>
  <c r="J459" i="2"/>
  <c r="R211" i="2"/>
  <c r="K939" i="2"/>
  <c r="J162" i="2"/>
  <c r="P872" i="2"/>
  <c r="I433" i="2"/>
  <c r="M112" i="2"/>
  <c r="P889" i="2"/>
  <c r="P1350" i="2"/>
  <c r="J553" i="2"/>
  <c r="L412" i="2"/>
  <c r="J382" i="2"/>
  <c r="I335" i="2"/>
  <c r="J415" i="2"/>
  <c r="K958" i="2"/>
  <c r="P931" i="2"/>
  <c r="R875" i="2"/>
  <c r="K991" i="2"/>
  <c r="M344" i="2"/>
  <c r="M148" i="2"/>
  <c r="J1245" i="2"/>
  <c r="J77" i="2"/>
  <c r="Q730" i="2"/>
  <c r="H118" i="2"/>
  <c r="P62" i="2"/>
  <c r="R79" i="2"/>
  <c r="P211" i="2"/>
  <c r="M319" i="2"/>
  <c r="P596" i="2"/>
  <c r="R273" i="2"/>
  <c r="R598" i="2"/>
  <c r="K794" i="2"/>
  <c r="K490" i="2"/>
  <c r="K434" i="2"/>
  <c r="Q136" i="2"/>
  <c r="M110" i="2"/>
  <c r="L305" i="2"/>
  <c r="M372" i="2"/>
  <c r="K730" i="2"/>
  <c r="Q1468" i="2"/>
  <c r="R1133" i="2"/>
  <c r="H21" i="2"/>
  <c r="Q615" i="2"/>
  <c r="P646" i="2"/>
  <c r="Q596" i="2"/>
  <c r="P891" i="2"/>
  <c r="P764" i="2"/>
  <c r="P1258" i="2"/>
  <c r="L55" i="2"/>
  <c r="K163" i="2"/>
  <c r="L947" i="2"/>
  <c r="R1305" i="2"/>
  <c r="K339" i="2"/>
  <c r="Q118" i="2"/>
  <c r="K416" i="2"/>
  <c r="K72" i="2"/>
  <c r="J1122" i="2"/>
  <c r="P534" i="2"/>
  <c r="M187" i="2"/>
  <c r="R1477" i="2"/>
  <c r="R33" i="2"/>
  <c r="R1205" i="2"/>
  <c r="Q927" i="2"/>
  <c r="L459" i="2"/>
  <c r="P698" i="2"/>
  <c r="K1007" i="2"/>
  <c r="J387" i="2"/>
  <c r="K644" i="2"/>
  <c r="Q1448" i="2"/>
  <c r="P771" i="2"/>
  <c r="P503" i="2"/>
  <c r="M258" i="2"/>
  <c r="J908" i="2"/>
  <c r="H830" i="2"/>
  <c r="I769" i="2"/>
  <c r="R857" i="2"/>
  <c r="I390" i="2"/>
  <c r="H572" i="2"/>
  <c r="M466" i="2"/>
  <c r="R741" i="2"/>
  <c r="H849" i="2"/>
  <c r="J1044" i="2"/>
  <c r="K7" i="2"/>
  <c r="H949" i="2"/>
  <c r="M313" i="2"/>
  <c r="J688" i="2"/>
  <c r="H919" i="2"/>
  <c r="M939" i="2"/>
  <c r="K34" i="2"/>
  <c r="L1274" i="2"/>
  <c r="I480" i="2"/>
  <c r="P845" i="2"/>
  <c r="P252" i="2"/>
  <c r="R460" i="2"/>
  <c r="L73" i="2"/>
  <c r="H727" i="2"/>
  <c r="P454" i="2"/>
  <c r="K11" i="2"/>
  <c r="I1132" i="2"/>
  <c r="H589" i="2"/>
  <c r="L901" i="2"/>
  <c r="Q460" i="2"/>
  <c r="M427" i="2"/>
  <c r="J139" i="2"/>
  <c r="Q1207" i="2"/>
  <c r="R436" i="2"/>
  <c r="J9" i="2"/>
  <c r="Q1439" i="2"/>
  <c r="Q548" i="2"/>
  <c r="R652" i="2"/>
  <c r="P833" i="2"/>
  <c r="R108" i="2"/>
  <c r="R459" i="2"/>
  <c r="L362" i="2"/>
  <c r="Q1353" i="2"/>
  <c r="L429" i="2"/>
  <c r="Q65" i="2"/>
  <c r="M133" i="2"/>
  <c r="P928" i="2"/>
  <c r="Q37" i="2"/>
  <c r="R441" i="2"/>
  <c r="J970" i="2"/>
  <c r="I566" i="2"/>
  <c r="L281" i="2"/>
  <c r="P954" i="2"/>
  <c r="P439" i="2"/>
  <c r="J1253" i="2"/>
  <c r="Q1491" i="2"/>
  <c r="J341" i="2"/>
  <c r="P606" i="2"/>
  <c r="R517" i="2"/>
  <c r="I738" i="2"/>
  <c r="I209" i="2"/>
  <c r="M1418" i="2"/>
  <c r="Q1040" i="2"/>
  <c r="K32" i="2"/>
  <c r="P148" i="2"/>
  <c r="R945" i="2"/>
  <c r="R960" i="2"/>
  <c r="P979" i="2"/>
  <c r="P916" i="2"/>
  <c r="M549" i="2"/>
  <c r="P604" i="2"/>
  <c r="P671" i="2"/>
  <c r="L90" i="2"/>
  <c r="Q742" i="2"/>
  <c r="P1369" i="2"/>
  <c r="L858" i="2"/>
  <c r="M236" i="2"/>
  <c r="Q470" i="2"/>
  <c r="H168" i="2"/>
  <c r="M430" i="2"/>
  <c r="R73" i="2"/>
  <c r="R1319" i="2"/>
  <c r="I94" i="2"/>
  <c r="L1241" i="2"/>
  <c r="J404" i="2"/>
  <c r="Q414" i="2"/>
  <c r="J12" i="2"/>
  <c r="K627" i="2"/>
  <c r="J683" i="2"/>
  <c r="K10" i="2"/>
  <c r="L559" i="2"/>
  <c r="Q296" i="2"/>
  <c r="R1090" i="2"/>
  <c r="Q630" i="2"/>
  <c r="P953" i="2"/>
  <c r="H135" i="2"/>
  <c r="M443" i="2"/>
  <c r="J194" i="2"/>
  <c r="R707" i="2"/>
  <c r="Q509" i="2"/>
  <c r="R1102" i="2"/>
  <c r="K35" i="2"/>
  <c r="J638" i="2"/>
  <c r="I373" i="2"/>
  <c r="P164" i="2"/>
  <c r="M1260" i="2"/>
  <c r="I1220" i="2"/>
  <c r="Q760" i="2"/>
  <c r="R742" i="2"/>
  <c r="P100" i="2"/>
  <c r="P232" i="2"/>
  <c r="L590" i="2"/>
  <c r="R553" i="2"/>
  <c r="K986" i="2"/>
  <c r="Q882" i="2"/>
  <c r="R567" i="2"/>
  <c r="J1278" i="2"/>
  <c r="J675" i="2"/>
  <c r="R1396" i="2"/>
  <c r="J258" i="2"/>
  <c r="R764" i="2"/>
  <c r="J133" i="2"/>
  <c r="I1142" i="2"/>
  <c r="Q66" i="2"/>
  <c r="L1384" i="2"/>
  <c r="R150" i="2"/>
  <c r="M408" i="2"/>
  <c r="R1278" i="2"/>
  <c r="R1167" i="2"/>
  <c r="K227" i="2"/>
  <c r="R824" i="2"/>
  <c r="M1137" i="2"/>
  <c r="R362" i="2"/>
  <c r="L296" i="2"/>
  <c r="L28" i="2"/>
  <c r="L121" i="2"/>
  <c r="J746" i="2"/>
  <c r="J132" i="2"/>
  <c r="J616" i="2"/>
  <c r="R935" i="2"/>
  <c r="I1252" i="2"/>
  <c r="P709" i="2"/>
  <c r="R1157" i="2"/>
  <c r="M1097" i="2"/>
  <c r="R22" i="2"/>
  <c r="M170" i="2"/>
  <c r="P146" i="2"/>
  <c r="H980" i="2"/>
  <c r="R291" i="2"/>
  <c r="Q908" i="2"/>
  <c r="M911" i="2"/>
  <c r="J221" i="2"/>
  <c r="I1326" i="2"/>
  <c r="H1005" i="2"/>
  <c r="P608" i="2"/>
  <c r="R209" i="2"/>
  <c r="M693" i="2"/>
  <c r="J302" i="2"/>
  <c r="L638" i="2"/>
  <c r="P176" i="2"/>
  <c r="Q842" i="2"/>
  <c r="R1422" i="2"/>
  <c r="Q1490" i="2"/>
  <c r="H361" i="2"/>
  <c r="P14" i="2"/>
  <c r="P1121" i="2"/>
  <c r="H869" i="2"/>
  <c r="H741" i="2"/>
  <c r="K1076" i="2"/>
  <c r="R583" i="2"/>
  <c r="I65" i="2"/>
  <c r="H322" i="2"/>
  <c r="M928" i="2"/>
  <c r="J1093" i="2"/>
  <c r="I361" i="2"/>
  <c r="Q1095" i="2"/>
  <c r="H673" i="2"/>
  <c r="Q1224" i="2"/>
  <c r="M188" i="2"/>
  <c r="P434" i="2"/>
  <c r="P1025" i="2"/>
  <c r="M371" i="2"/>
  <c r="M869" i="2"/>
  <c r="L238" i="2"/>
  <c r="I44" i="8"/>
  <c r="P964" i="2"/>
  <c r="L880" i="2"/>
  <c r="M1315" i="2"/>
  <c r="I270" i="2"/>
  <c r="J517" i="2"/>
  <c r="R870" i="2"/>
  <c r="R1385" i="2"/>
  <c r="Q205" i="2"/>
  <c r="I641" i="2"/>
  <c r="I184" i="2"/>
  <c r="I1110" i="2"/>
  <c r="Q307" i="2"/>
  <c r="R1380" i="2"/>
  <c r="R527" i="2"/>
  <c r="P272" i="2"/>
  <c r="P1196" i="2"/>
  <c r="P198" i="2"/>
  <c r="Q676" i="2"/>
  <c r="Q309" i="2"/>
  <c r="P765" i="2"/>
  <c r="R221" i="2"/>
  <c r="H1094" i="2"/>
  <c r="P749" i="2"/>
  <c r="R339" i="2"/>
  <c r="P1283" i="2"/>
  <c r="L268" i="2"/>
  <c r="K937" i="2"/>
  <c r="I563" i="2"/>
  <c r="Q1020" i="2"/>
  <c r="R1103" i="2"/>
  <c r="R1039" i="2"/>
  <c r="R852" i="2"/>
  <c r="K274" i="2"/>
  <c r="L1070" i="2"/>
  <c r="Q196" i="2"/>
  <c r="M211" i="2"/>
  <c r="I675" i="2"/>
  <c r="I640" i="2"/>
  <c r="M815" i="2"/>
  <c r="M1174" i="2"/>
  <c r="M384" i="2"/>
  <c r="J1050" i="2"/>
  <c r="Q694" i="2"/>
  <c r="L886" i="2"/>
  <c r="R1093" i="2"/>
  <c r="K1067" i="2"/>
  <c r="Q273" i="2"/>
  <c r="L649" i="2"/>
  <c r="K1117" i="2"/>
  <c r="P389" i="2"/>
  <c r="R533" i="2"/>
  <c r="P1185" i="2"/>
  <c r="I934" i="2"/>
  <c r="P1498" i="2"/>
  <c r="H332" i="2"/>
  <c r="R1066" i="2"/>
  <c r="R690" i="2"/>
  <c r="R608" i="2"/>
  <c r="H1189" i="2"/>
  <c r="J190" i="2"/>
  <c r="K1310" i="2"/>
  <c r="M482" i="2"/>
  <c r="L836" i="2"/>
  <c r="J486" i="2"/>
  <c r="R842" i="2"/>
  <c r="I721" i="2"/>
  <c r="Q300" i="2"/>
  <c r="L838" i="2"/>
  <c r="Q1284" i="2"/>
  <c r="I787" i="2"/>
  <c r="R7" i="2"/>
  <c r="I427" i="2"/>
  <c r="P710" i="2"/>
  <c r="P1439" i="2"/>
  <c r="R1418" i="2"/>
  <c r="Q14" i="2"/>
  <c r="I169" i="2"/>
  <c r="Q1308" i="2"/>
  <c r="I819" i="2"/>
  <c r="Q584" i="2"/>
  <c r="H387" i="2"/>
  <c r="H346" i="2"/>
  <c r="P113" i="2"/>
  <c r="I779" i="2"/>
  <c r="J1203" i="2"/>
  <c r="P16" i="2"/>
  <c r="J540" i="2"/>
  <c r="P897" i="2"/>
  <c r="P382" i="2"/>
  <c r="J862" i="2"/>
  <c r="R283" i="2"/>
  <c r="M141" i="2"/>
  <c r="H148" i="2"/>
  <c r="M378" i="2"/>
  <c r="R1328" i="2"/>
  <c r="J119" i="2"/>
  <c r="J337" i="2"/>
  <c r="I83" i="2"/>
  <c r="I1358" i="2"/>
  <c r="M9" i="2"/>
  <c r="Q260" i="2"/>
  <c r="I1425" i="2"/>
  <c r="L260" i="2"/>
  <c r="M1326" i="2"/>
  <c r="P1190" i="2"/>
  <c r="Q422" i="2"/>
  <c r="Q503" i="2"/>
  <c r="R724" i="2"/>
  <c r="P1220" i="2"/>
  <c r="R1198" i="2"/>
  <c r="R643" i="2"/>
  <c r="J1341" i="2"/>
  <c r="R1445" i="2"/>
  <c r="J450" i="2"/>
  <c r="P1351" i="2"/>
  <c r="M543" i="2"/>
  <c r="J1256" i="2"/>
  <c r="R420" i="2"/>
  <c r="M873" i="2"/>
  <c r="I264" i="2"/>
  <c r="J992" i="2"/>
  <c r="J968" i="2"/>
  <c r="Q1344" i="2"/>
  <c r="I1095" i="2"/>
  <c r="R526" i="2"/>
  <c r="M935" i="2"/>
  <c r="I239" i="2"/>
  <c r="P1177" i="2"/>
  <c r="P1163" i="2"/>
  <c r="J801" i="2"/>
  <c r="R670" i="2"/>
  <c r="L119" i="2"/>
  <c r="K1473" i="2"/>
  <c r="P361" i="2"/>
  <c r="M416" i="2"/>
  <c r="M931" i="2"/>
  <c r="L275" i="2"/>
  <c r="Q77" i="2"/>
  <c r="R640" i="2"/>
  <c r="M241" i="2"/>
  <c r="J87" i="2"/>
  <c r="P417" i="2"/>
  <c r="K954" i="2"/>
  <c r="L991" i="2"/>
  <c r="Q711" i="2"/>
  <c r="M119" i="2"/>
  <c r="K161" i="2"/>
  <c r="R738" i="2"/>
  <c r="R622" i="2"/>
  <c r="R1165" i="2"/>
  <c r="J1319" i="2"/>
  <c r="P21" i="2"/>
  <c r="K536" i="2"/>
  <c r="K176" i="2"/>
  <c r="H956" i="2"/>
  <c r="M297" i="2"/>
  <c r="Q640" i="2"/>
  <c r="M719" i="2"/>
  <c r="P436" i="2"/>
  <c r="K47" i="2"/>
  <c r="R194" i="2"/>
  <c r="M105" i="2"/>
  <c r="R675" i="2"/>
  <c r="P1191" i="2"/>
  <c r="P829" i="2"/>
  <c r="H574" i="2"/>
  <c r="L339" i="2"/>
  <c r="J608" i="2"/>
  <c r="K1093" i="2"/>
  <c r="R38" i="2"/>
  <c r="M395" i="2"/>
  <c r="R450" i="2"/>
  <c r="H1084" i="2"/>
  <c r="Q732" i="2"/>
  <c r="R437" i="2"/>
  <c r="R514" i="2"/>
  <c r="Q186" i="2"/>
  <c r="P711" i="2"/>
  <c r="P1445" i="2"/>
  <c r="K740" i="2"/>
  <c r="H1033" i="2"/>
  <c r="P1219" i="2"/>
  <c r="Q530" i="2"/>
  <c r="L641" i="2"/>
  <c r="L853" i="2"/>
  <c r="R854" i="2"/>
  <c r="R1000" i="2"/>
  <c r="H269" i="2"/>
  <c r="R269" i="2"/>
  <c r="Q772" i="2"/>
  <c r="J829" i="2"/>
  <c r="Q325" i="2"/>
  <c r="R1169" i="2"/>
  <c r="Q183" i="2"/>
  <c r="L404" i="2"/>
  <c r="L102" i="2"/>
  <c r="R97" i="2"/>
  <c r="Q177" i="2"/>
  <c r="M402" i="2"/>
  <c r="J621" i="2"/>
  <c r="P51" i="2"/>
  <c r="P917" i="2"/>
  <c r="K1485" i="2"/>
  <c r="J778" i="2"/>
  <c r="J1239" i="2"/>
  <c r="R1462" i="2"/>
  <c r="K1181" i="2"/>
  <c r="J666" i="2"/>
  <c r="K703" i="2"/>
  <c r="J178" i="2"/>
  <c r="L531" i="2"/>
  <c r="K562" i="2"/>
  <c r="Q692" i="2"/>
  <c r="Q246" i="2"/>
  <c r="P687" i="2"/>
  <c r="Q1114" i="2"/>
  <c r="H131" i="2"/>
  <c r="M525" i="2"/>
  <c r="L476" i="2"/>
  <c r="I1442" i="2"/>
  <c r="I355" i="2"/>
  <c r="H181" i="2"/>
  <c r="R1435" i="2"/>
  <c r="R893" i="2"/>
  <c r="Q1377" i="2"/>
  <c r="H1081" i="2"/>
  <c r="K183" i="2"/>
  <c r="J508" i="2"/>
  <c r="R29" i="2"/>
  <c r="M16" i="2"/>
  <c r="H309" i="2"/>
  <c r="L889" i="2"/>
  <c r="L681" i="2"/>
  <c r="P123" i="2"/>
  <c r="R1425" i="2"/>
  <c r="R847" i="2"/>
  <c r="I233" i="2"/>
  <c r="R716" i="2"/>
  <c r="R179" i="2"/>
  <c r="P488" i="2"/>
  <c r="P463" i="2"/>
  <c r="I887" i="2"/>
  <c r="P23" i="2"/>
  <c r="Q1128" i="2"/>
  <c r="P1172" i="2"/>
  <c r="L615" i="2"/>
  <c r="Q79" i="2"/>
  <c r="Q1173" i="2"/>
  <c r="P835" i="2"/>
  <c r="P482" i="2"/>
  <c r="P394" i="2"/>
  <c r="R371" i="2"/>
  <c r="Q781" i="2"/>
  <c r="Q1471" i="2"/>
  <c r="P956" i="2"/>
  <c r="I727" i="2"/>
  <c r="K174" i="2"/>
  <c r="H867" i="2"/>
  <c r="L1085" i="2"/>
  <c r="L816" i="2"/>
  <c r="R588" i="2"/>
  <c r="P340" i="2"/>
  <c r="R185" i="2"/>
  <c r="Q824" i="2"/>
  <c r="Q1009" i="2"/>
  <c r="M1134" i="2"/>
  <c r="I305" i="2"/>
  <c r="Q402" i="2"/>
  <c r="L420" i="2"/>
  <c r="P1058" i="2"/>
  <c r="I1004" i="2"/>
  <c r="Q830" i="2"/>
  <c r="I720" i="2"/>
  <c r="J13" i="2"/>
  <c r="J101" i="2"/>
  <c r="Q279" i="2"/>
  <c r="K263" i="2"/>
  <c r="R149" i="2"/>
  <c r="M1306" i="2"/>
  <c r="J363" i="2"/>
  <c r="Q969" i="2"/>
  <c r="I754" i="2"/>
  <c r="R1454" i="2"/>
  <c r="P300" i="2"/>
  <c r="P653" i="2"/>
  <c r="H892" i="2"/>
  <c r="R794" i="2"/>
  <c r="R654" i="2"/>
  <c r="I943" i="2"/>
  <c r="Q461" i="2"/>
  <c r="I404" i="2"/>
  <c r="K828" i="2"/>
  <c r="L408" i="2"/>
  <c r="Q1270" i="2"/>
  <c r="Q545" i="2"/>
  <c r="P726" i="2"/>
  <c r="R411" i="2"/>
  <c r="L1136" i="2"/>
  <c r="M732" i="2"/>
  <c r="H413" i="2"/>
  <c r="K240" i="2"/>
  <c r="L110" i="2"/>
  <c r="L774" i="2"/>
  <c r="Q661" i="2"/>
  <c r="M42" i="2"/>
  <c r="I425" i="2"/>
  <c r="R278" i="2"/>
  <c r="H336" i="2"/>
  <c r="I1139" i="2"/>
  <c r="P543" i="2"/>
  <c r="P977" i="2"/>
  <c r="P1122" i="2"/>
  <c r="P1309" i="2"/>
  <c r="R781" i="2"/>
  <c r="H590" i="2"/>
  <c r="P520" i="2"/>
  <c r="K346" i="2"/>
  <c r="R1261" i="2"/>
  <c r="M1272" i="2"/>
  <c r="I676" i="2"/>
  <c r="P576" i="2"/>
  <c r="R120" i="2"/>
  <c r="Q708" i="2"/>
  <c r="K55" i="2"/>
  <c r="L43" i="2"/>
  <c r="Q250" i="2"/>
  <c r="R90" i="2"/>
  <c r="I348" i="2"/>
  <c r="R556" i="2"/>
  <c r="R1441" i="2"/>
  <c r="Q1215" i="2"/>
  <c r="J45" i="2"/>
  <c r="J802" i="2"/>
  <c r="R1327" i="2"/>
  <c r="R617" i="2"/>
  <c r="I146" i="2"/>
  <c r="P1262" i="2"/>
  <c r="K641" i="2"/>
  <c r="K976" i="2"/>
  <c r="R869" i="2"/>
  <c r="H683" i="2"/>
  <c r="Q556" i="2"/>
  <c r="Q36" i="2"/>
  <c r="Q1014" i="2"/>
  <c r="K83" i="2"/>
  <c r="R345" i="2"/>
  <c r="Q747" i="2"/>
  <c r="I1232" i="2"/>
  <c r="M312" i="2"/>
  <c r="L264" i="2"/>
  <c r="I481" i="2"/>
  <c r="J222" i="2"/>
  <c r="H1009" i="2"/>
  <c r="R519" i="2"/>
  <c r="H705" i="2"/>
  <c r="Q1246" i="2"/>
  <c r="H979" i="2"/>
  <c r="M1344" i="2"/>
  <c r="Q769" i="2"/>
  <c r="P190" i="2"/>
  <c r="P206" i="2"/>
  <c r="M262" i="2"/>
  <c r="L673" i="2"/>
  <c r="I587" i="2"/>
  <c r="Q103" i="2"/>
  <c r="H779" i="2"/>
  <c r="H223" i="2"/>
  <c r="J1227" i="2"/>
  <c r="L52" i="2"/>
  <c r="R163" i="2"/>
  <c r="J369" i="2"/>
  <c r="M1087" i="2"/>
  <c r="M400" i="2"/>
  <c r="H1310" i="2"/>
  <c r="H1167" i="2"/>
  <c r="R199" i="2"/>
  <c r="P1292" i="2"/>
  <c r="P477" i="2"/>
  <c r="M450" i="2"/>
  <c r="M1122" i="2"/>
  <c r="R1455" i="2"/>
  <c r="Q365" i="2"/>
  <c r="J79" i="2"/>
  <c r="Q1240" i="2"/>
  <c r="P737" i="2"/>
  <c r="Q108" i="2"/>
  <c r="K587" i="2"/>
  <c r="H493" i="2"/>
  <c r="P201" i="2"/>
  <c r="L195" i="2"/>
  <c r="Q1483" i="2"/>
  <c r="K413" i="2"/>
  <c r="Q479" i="2"/>
  <c r="K1192" i="2"/>
  <c r="P812" i="2"/>
  <c r="Q833" i="2"/>
  <c r="Q486" i="2"/>
  <c r="Q559" i="2"/>
  <c r="I332" i="2"/>
  <c r="Q263" i="2"/>
  <c r="L759" i="2"/>
  <c r="Q735" i="2"/>
  <c r="P813" i="2"/>
  <c r="M958" i="2"/>
  <c r="L79" i="2"/>
  <c r="M100" i="2"/>
  <c r="H736" i="2"/>
  <c r="Q1370" i="2"/>
  <c r="P373" i="2"/>
  <c r="I179" i="2"/>
  <c r="J720" i="2"/>
  <c r="I243" i="2"/>
  <c r="J127" i="2"/>
  <c r="R1135" i="2"/>
  <c r="P343" i="2"/>
  <c r="I1128" i="2"/>
  <c r="R488" i="2"/>
  <c r="I1083" i="2"/>
  <c r="K820" i="2"/>
  <c r="M102" i="2"/>
  <c r="Q762" i="2"/>
  <c r="P622" i="2"/>
  <c r="R1215" i="2"/>
  <c r="J548" i="2"/>
  <c r="P109" i="2"/>
  <c r="I255" i="2"/>
  <c r="K280" i="2"/>
  <c r="Q311" i="2"/>
  <c r="K87" i="2"/>
  <c r="M381" i="2"/>
  <c r="H68" i="2"/>
  <c r="H663" i="2"/>
  <c r="J919" i="2"/>
  <c r="Q104" i="2"/>
  <c r="Q1167" i="2"/>
  <c r="P1361" i="2"/>
  <c r="J923" i="2"/>
  <c r="R1052" i="2"/>
  <c r="L44" i="2"/>
  <c r="Q1036" i="2"/>
  <c r="L1178" i="2"/>
  <c r="Q392" i="2"/>
  <c r="I260" i="2"/>
  <c r="Q57" i="2"/>
  <c r="Q825" i="2"/>
  <c r="P904" i="2"/>
  <c r="I238" i="2"/>
  <c r="M899" i="2"/>
  <c r="J1170" i="2"/>
  <c r="Q85" i="2"/>
  <c r="L654" i="2"/>
  <c r="I190" i="2"/>
  <c r="I893" i="2"/>
  <c r="I1240" i="2"/>
  <c r="P465" i="2"/>
  <c r="K670" i="2"/>
  <c r="H977" i="2"/>
  <c r="H209" i="2"/>
  <c r="R1096" i="2"/>
  <c r="M168" i="2"/>
  <c r="Q143" i="2"/>
  <c r="Q561" i="2"/>
  <c r="K37" i="2"/>
  <c r="H646" i="2"/>
  <c r="R949" i="2"/>
  <c r="M174" i="2"/>
  <c r="J1107" i="2"/>
  <c r="H436" i="2"/>
  <c r="I217" i="2"/>
  <c r="M746" i="2"/>
  <c r="I191" i="2"/>
  <c r="I125" i="2"/>
  <c r="I213" i="2"/>
  <c r="M137" i="2"/>
  <c r="H150" i="2"/>
  <c r="P882" i="2"/>
  <c r="P631" i="2"/>
  <c r="J1139" i="2"/>
  <c r="I311" i="2"/>
  <c r="L744" i="2"/>
  <c r="L747" i="2"/>
  <c r="P315" i="2"/>
  <c r="R390" i="2"/>
  <c r="R1196" i="2"/>
  <c r="K194" i="2"/>
  <c r="Q1437" i="2"/>
  <c r="J974" i="2"/>
  <c r="P577" i="2"/>
  <c r="P297" i="2"/>
  <c r="K31" i="2"/>
  <c r="I218" i="2"/>
  <c r="J453" i="2"/>
  <c r="L374" i="2"/>
  <c r="P689" i="2"/>
  <c r="L301" i="2"/>
  <c r="L664" i="2"/>
  <c r="Q670" i="2"/>
  <c r="L539" i="2"/>
  <c r="P1265" i="2"/>
  <c r="K506" i="2"/>
  <c r="Q1187" i="2"/>
  <c r="P1425" i="2"/>
  <c r="I773" i="2"/>
  <c r="Q1019" i="2"/>
  <c r="K66" i="2"/>
  <c r="M701" i="2"/>
  <c r="J966" i="2"/>
  <c r="I473" i="2"/>
  <c r="M296" i="2"/>
  <c r="M863" i="2"/>
  <c r="H1227" i="2"/>
  <c r="Q838" i="2"/>
  <c r="L900" i="2"/>
  <c r="R712" i="2"/>
  <c r="P37" i="2"/>
  <c r="P506" i="2"/>
  <c r="K440" i="2"/>
  <c r="H1151" i="2"/>
  <c r="J327" i="2"/>
  <c r="P1210" i="2"/>
  <c r="R1033" i="2"/>
  <c r="I55" i="2"/>
  <c r="P1485" i="2"/>
  <c r="P144" i="2"/>
  <c r="H290" i="2"/>
  <c r="L621" i="2"/>
  <c r="J745" i="2"/>
  <c r="Q268" i="2"/>
  <c r="P1409" i="2"/>
  <c r="R1503" i="2"/>
  <c r="M1105" i="2"/>
  <c r="K836" i="2"/>
  <c r="J1116" i="2"/>
  <c r="K248" i="2"/>
  <c r="P528" i="2"/>
  <c r="R326" i="2"/>
  <c r="P460" i="2"/>
  <c r="L521" i="2"/>
  <c r="I393" i="2"/>
  <c r="Q83" i="2"/>
  <c r="I89" i="2"/>
  <c r="M842" i="2"/>
  <c r="H852" i="2"/>
  <c r="P1372" i="2"/>
  <c r="J1128" i="2"/>
  <c r="P877" i="2"/>
  <c r="I198" i="2"/>
  <c r="K796" i="2"/>
  <c r="K1035" i="2"/>
  <c r="R537" i="2"/>
  <c r="I1106" i="2"/>
  <c r="K270" i="2"/>
  <c r="Q1318" i="2"/>
  <c r="P245" i="2"/>
  <c r="M12" i="2"/>
  <c r="M860" i="2"/>
  <c r="R719" i="2"/>
  <c r="P404" i="2"/>
  <c r="R1452" i="2"/>
  <c r="P1332" i="2"/>
  <c r="K795" i="2"/>
  <c r="L596" i="2"/>
  <c r="H606" i="2"/>
  <c r="Q49" i="2"/>
  <c r="M1212" i="2"/>
  <c r="P815" i="2"/>
  <c r="K578" i="2"/>
  <c r="I426" i="2"/>
  <c r="P902" i="2"/>
  <c r="J682" i="2"/>
  <c r="J1282" i="2"/>
  <c r="H480" i="2"/>
  <c r="Q372" i="2"/>
  <c r="P1461" i="2"/>
  <c r="Q552" i="2"/>
  <c r="H700" i="2"/>
  <c r="I1011" i="2"/>
  <c r="H164" i="2"/>
  <c r="H917" i="2"/>
  <c r="J303" i="2"/>
  <c r="J44" i="2"/>
  <c r="R271" i="2"/>
  <c r="Q1213" i="2"/>
  <c r="L204" i="2"/>
  <c r="R396" i="2"/>
  <c r="J734" i="2"/>
  <c r="J1014" i="2"/>
  <c r="R342" i="2"/>
  <c r="I459" i="2"/>
  <c r="L50" i="2"/>
  <c r="K879" i="2"/>
  <c r="M1196" i="2"/>
  <c r="P721" i="2"/>
  <c r="I7" i="2"/>
  <c r="H189" i="2"/>
  <c r="Q495" i="2"/>
  <c r="J617" i="2"/>
  <c r="Q583" i="2"/>
  <c r="L1253" i="2"/>
  <c r="R577" i="2"/>
  <c r="P1472" i="2"/>
  <c r="I1165" i="2"/>
  <c r="Q714" i="2"/>
  <c r="R1320" i="2"/>
  <c r="P1042" i="2"/>
  <c r="K33" i="8"/>
  <c r="P874" i="2"/>
  <c r="K1141" i="2"/>
  <c r="P869" i="2"/>
  <c r="R429" i="2"/>
  <c r="R1484" i="2"/>
  <c r="R1391" i="2"/>
  <c r="I306" i="2"/>
  <c r="P825" i="2"/>
  <c r="I1293" i="2"/>
  <c r="L1357" i="2"/>
  <c r="I1030" i="2"/>
  <c r="I904" i="2"/>
  <c r="R298" i="2"/>
  <c r="K181" i="2"/>
  <c r="I317" i="2"/>
  <c r="M420" i="2"/>
  <c r="K286" i="2"/>
  <c r="H1349" i="2"/>
  <c r="P17" i="2"/>
  <c r="L1003" i="2"/>
  <c r="R1156" i="2"/>
  <c r="L764" i="2"/>
  <c r="H680" i="2"/>
  <c r="R965" i="2"/>
  <c r="Q24" i="2"/>
  <c r="L987" i="2"/>
  <c r="R489" i="2"/>
  <c r="P664" i="2"/>
  <c r="Q40" i="2"/>
  <c r="R1259" i="2"/>
  <c r="I1061" i="2"/>
  <c r="Q958" i="2"/>
  <c r="R1299" i="2"/>
  <c r="Q498" i="2"/>
  <c r="K951" i="2"/>
  <c r="L1164" i="2"/>
  <c r="J402" i="2"/>
  <c r="K1052" i="2"/>
  <c r="R361" i="2"/>
  <c r="M1132" i="2"/>
  <c r="L594" i="2"/>
  <c r="P1458" i="2"/>
  <c r="I1370" i="2"/>
  <c r="Q429" i="2"/>
  <c r="J381" i="2"/>
  <c r="J358" i="2"/>
  <c r="M153" i="2"/>
  <c r="Q165" i="2"/>
  <c r="K1159" i="2"/>
  <c r="P616" i="2"/>
  <c r="M366" i="2"/>
  <c r="M736" i="2"/>
  <c r="Q1357" i="2"/>
  <c r="L361" i="2"/>
  <c r="P1243" i="2"/>
  <c r="I815" i="2"/>
  <c r="J102" i="2"/>
  <c r="K840" i="2"/>
  <c r="L33" i="2"/>
  <c r="R197" i="2"/>
  <c r="P1114" i="2"/>
  <c r="Q1350" i="2"/>
  <c r="L510" i="2"/>
  <c r="R19" i="2"/>
  <c r="P105" i="2"/>
  <c r="P955" i="2"/>
  <c r="J154" i="2"/>
  <c r="I32" i="2"/>
  <c r="Q210" i="2"/>
  <c r="M409" i="2"/>
  <c r="K372" i="2"/>
  <c r="H921" i="2"/>
  <c r="J436" i="2"/>
  <c r="K992" i="2"/>
  <c r="Q777" i="2"/>
  <c r="K317" i="2"/>
  <c r="K115" i="2"/>
  <c r="R142" i="2"/>
  <c r="M1178" i="2"/>
  <c r="Q198" i="2"/>
  <c r="Q52" i="2"/>
  <c r="H632" i="2"/>
  <c r="K1051" i="2"/>
  <c r="R330" i="2"/>
  <c r="R1177" i="2"/>
  <c r="R776" i="2"/>
  <c r="Q1441" i="2"/>
  <c r="Q64" i="2"/>
  <c r="H772" i="2"/>
  <c r="M231" i="2"/>
  <c r="H517" i="2"/>
  <c r="R1197" i="2"/>
  <c r="J328" i="2"/>
  <c r="H340" i="2"/>
  <c r="P1236" i="2"/>
  <c r="H1210" i="2"/>
  <c r="H288" i="2"/>
  <c r="P453" i="2"/>
  <c r="H1203" i="2"/>
  <c r="L1304" i="2"/>
  <c r="M528" i="2"/>
  <c r="H866" i="2"/>
  <c r="R714" i="2"/>
  <c r="P1107" i="2"/>
  <c r="P1343" i="2"/>
  <c r="H132" i="2"/>
  <c r="Q688" i="2"/>
  <c r="J331" i="2"/>
  <c r="I621" i="2"/>
  <c r="R912" i="2"/>
  <c r="J209" i="2"/>
  <c r="R153" i="2"/>
  <c r="R1269" i="2"/>
  <c r="Q55" i="2"/>
  <c r="J845" i="2"/>
  <c r="Q252" i="2"/>
  <c r="Q1041" i="2"/>
  <c r="R879" i="2"/>
  <c r="L887" i="2"/>
  <c r="J266" i="2"/>
  <c r="R187" i="2"/>
  <c r="I649" i="2"/>
  <c r="Q1373" i="2"/>
  <c r="I1340" i="2"/>
  <c r="Q767" i="2"/>
  <c r="Q725" i="2"/>
  <c r="P493" i="2"/>
  <c r="P973" i="2"/>
  <c r="L552" i="2"/>
  <c r="L772" i="2"/>
  <c r="P844" i="2"/>
  <c r="I397" i="2"/>
  <c r="H1040" i="2"/>
  <c r="M1146" i="2"/>
  <c r="R815" i="2"/>
  <c r="H287" i="2"/>
  <c r="I515" i="2"/>
  <c r="J199" i="2"/>
  <c r="Q1011" i="2"/>
  <c r="P1270" i="2"/>
  <c r="I319" i="2"/>
  <c r="P1274" i="2"/>
  <c r="L517" i="2"/>
  <c r="L154" i="2"/>
  <c r="H567" i="2"/>
  <c r="M838" i="2"/>
  <c r="R256" i="2"/>
  <c r="L1316" i="2"/>
  <c r="R1030" i="2"/>
  <c r="J721" i="2"/>
  <c r="R990" i="2"/>
  <c r="R1138" i="2"/>
  <c r="Q1131" i="2"/>
  <c r="J537" i="2"/>
  <c r="M1085" i="2"/>
  <c r="H143" i="2"/>
  <c r="M945" i="2"/>
  <c r="R253" i="2"/>
  <c r="R599" i="2"/>
  <c r="M509" i="2"/>
  <c r="J542" i="2"/>
  <c r="Q1479" i="2"/>
  <c r="P472" i="2"/>
  <c r="K626" i="2"/>
  <c r="R590" i="2"/>
  <c r="L144" i="2"/>
  <c r="J654" i="2"/>
  <c r="P421" i="2"/>
  <c r="R539" i="2"/>
  <c r="P408" i="2"/>
  <c r="Q516" i="2"/>
  <c r="P598" i="2"/>
  <c r="R639" i="2"/>
  <c r="Q878" i="2"/>
  <c r="L1269" i="2"/>
  <c r="Q377" i="2"/>
  <c r="P971" i="2"/>
  <c r="P563" i="2"/>
  <c r="J811" i="2"/>
  <c r="R504" i="2"/>
  <c r="I916" i="2"/>
  <c r="L70" i="2"/>
  <c r="I1367" i="2"/>
  <c r="Q284" i="2"/>
  <c r="Q379" i="2"/>
  <c r="M436" i="2"/>
  <c r="J588" i="2"/>
  <c r="P1375" i="2"/>
  <c r="Q899" i="2"/>
  <c r="J67" i="2"/>
  <c r="K338" i="2"/>
  <c r="K1469" i="2"/>
  <c r="J156" i="2"/>
  <c r="M195" i="2"/>
  <c r="P938" i="2"/>
  <c r="I1055" i="2"/>
  <c r="P1179" i="2"/>
  <c r="Q1152" i="2"/>
  <c r="M163" i="2"/>
  <c r="R1079" i="2"/>
  <c r="P377" i="2"/>
  <c r="R1492" i="2"/>
  <c r="I589" i="2"/>
  <c r="L1127" i="2"/>
  <c r="H323" i="2"/>
  <c r="L165" i="2"/>
  <c r="I1034" i="2"/>
  <c r="P1489" i="2"/>
  <c r="R164" i="2"/>
  <c r="Q272" i="2"/>
  <c r="H428" i="2"/>
  <c r="R76" i="2"/>
  <c r="H790" i="2"/>
  <c r="R174" i="2"/>
  <c r="P739" i="2"/>
  <c r="Q873" i="2"/>
  <c r="Q642" i="2"/>
  <c r="R813" i="2"/>
  <c r="Q214" i="2"/>
  <c r="J390" i="2"/>
  <c r="P790" i="2"/>
  <c r="M1479" i="2"/>
  <c r="P1271" i="2"/>
  <c r="J308" i="2"/>
  <c r="M515" i="2"/>
  <c r="Q1445" i="2"/>
  <c r="R222" i="2"/>
  <c r="L277" i="2"/>
  <c r="K118" i="2"/>
  <c r="J613" i="2"/>
  <c r="Q456" i="2"/>
  <c r="I739" i="2"/>
  <c r="J375" i="2"/>
  <c r="H651" i="2"/>
  <c r="P452" i="2"/>
  <c r="L800" i="2"/>
  <c r="H324" i="2"/>
  <c r="L68" i="2"/>
  <c r="P655" i="2"/>
  <c r="R1322" i="2"/>
  <c r="L592" i="2"/>
  <c r="P1014" i="2"/>
  <c r="P86" i="2"/>
  <c r="Q1304" i="2"/>
  <c r="H542" i="2"/>
  <c r="K190" i="2"/>
  <c r="L598" i="2"/>
  <c r="J215" i="2"/>
  <c r="L63" i="2"/>
  <c r="I588" i="2"/>
  <c r="P565" i="2"/>
  <c r="K429" i="2"/>
  <c r="Q259" i="2"/>
  <c r="M590" i="2"/>
  <c r="L1011" i="2"/>
  <c r="J413" i="2"/>
  <c r="I304" i="2"/>
  <c r="R929" i="2"/>
  <c r="R1255" i="2"/>
  <c r="Q25" i="2"/>
  <c r="Q295" i="2"/>
  <c r="R404" i="2"/>
  <c r="R1386" i="2"/>
  <c r="Q145" i="2"/>
  <c r="K423" i="2"/>
  <c r="Q864" i="2"/>
  <c r="J347" i="2"/>
  <c r="M1130" i="2"/>
  <c r="P1109" i="2"/>
  <c r="P623" i="2"/>
  <c r="I97" i="2"/>
  <c r="K468" i="2"/>
  <c r="R1219" i="2"/>
  <c r="R522" i="2"/>
  <c r="I960" i="2"/>
  <c r="M286" i="2"/>
  <c r="R1413" i="2"/>
  <c r="K642" i="2"/>
  <c r="M765" i="2"/>
  <c r="I752" i="2"/>
  <c r="P1475" i="2"/>
  <c r="Q1075" i="2"/>
  <c r="Q1489" i="2"/>
  <c r="H370" i="2"/>
  <c r="J85" i="2"/>
  <c r="Q1444" i="2"/>
  <c r="M320" i="2"/>
  <c r="Q1184" i="2"/>
  <c r="L217" i="2"/>
  <c r="P969" i="2"/>
  <c r="J564" i="2"/>
  <c r="H373" i="2"/>
  <c r="K1033" i="2"/>
  <c r="R1020" i="2"/>
  <c r="Q828" i="2"/>
  <c r="L862" i="2"/>
  <c r="J184" i="2"/>
  <c r="L358" i="2"/>
  <c r="J1046" i="2"/>
  <c r="K306" i="2"/>
  <c r="P1231" i="2"/>
  <c r="K702" i="2"/>
  <c r="J145" i="2"/>
  <c r="K1209" i="2"/>
  <c r="R1132" i="2"/>
  <c r="L109" i="2"/>
  <c r="P1229" i="2"/>
  <c r="Q1072" i="2"/>
  <c r="J196" i="2"/>
  <c r="K1139" i="2"/>
  <c r="J767" i="2"/>
  <c r="I872" i="2"/>
  <c r="R374" i="2"/>
  <c r="J82" i="2"/>
  <c r="P177" i="2"/>
  <c r="L120" i="2"/>
  <c r="Q353" i="2"/>
  <c r="R292" i="2"/>
  <c r="M586" i="2"/>
  <c r="P1147" i="2"/>
  <c r="J520" i="2"/>
  <c r="M718" i="2"/>
  <c r="K422" i="2"/>
  <c r="R161" i="2"/>
  <c r="K792" i="2"/>
  <c r="P96" i="2"/>
  <c r="H250" i="2"/>
  <c r="J1204" i="2"/>
  <c r="I915" i="2"/>
  <c r="R946" i="2"/>
  <c r="Q957" i="2"/>
  <c r="Q898" i="2"/>
  <c r="Q605" i="2"/>
  <c r="R762" i="2"/>
  <c r="Q655" i="2"/>
  <c r="P349" i="2"/>
  <c r="P122" i="2"/>
  <c r="L248" i="2"/>
  <c r="L1079" i="2"/>
  <c r="P789" i="2"/>
  <c r="Q1031" i="2"/>
  <c r="J1073" i="2"/>
  <c r="I175" i="2"/>
  <c r="I673" i="2"/>
  <c r="Q1002" i="2"/>
  <c r="J229" i="2"/>
  <c r="Q451" i="2"/>
  <c r="L406" i="2"/>
  <c r="P467" i="2"/>
  <c r="J276" i="2"/>
  <c r="P220" i="2"/>
  <c r="I343" i="2"/>
  <c r="I272" i="2"/>
  <c r="R836" i="2"/>
  <c r="P776" i="2"/>
  <c r="P255" i="2"/>
  <c r="H565" i="2"/>
  <c r="P982" i="2"/>
  <c r="I669" i="2"/>
  <c r="P568" i="2"/>
  <c r="M595" i="2"/>
  <c r="R1424" i="2"/>
  <c r="J603" i="2"/>
  <c r="I1130" i="2"/>
  <c r="R1379" i="2"/>
  <c r="Q663" i="2"/>
  <c r="R1051" i="2"/>
  <c r="P674" i="2"/>
  <c r="J513" i="2"/>
  <c r="I991" i="2"/>
  <c r="I167" i="2"/>
  <c r="M857" i="2"/>
  <c r="H768" i="2"/>
  <c r="Q524" i="2"/>
  <c r="H57" i="2"/>
  <c r="K114" i="2"/>
  <c r="R1054" i="2"/>
  <c r="Q875" i="2"/>
  <c r="P391" i="2"/>
  <c r="R1471" i="2"/>
  <c r="H231" i="2"/>
  <c r="K750" i="2"/>
  <c r="Q644" i="2"/>
  <c r="P673" i="2"/>
  <c r="H331" i="2"/>
  <c r="J1038" i="2"/>
  <c r="Q1354" i="2"/>
  <c r="J726" i="2"/>
  <c r="R751" i="2"/>
  <c r="L424" i="2"/>
  <c r="L574" i="2"/>
  <c r="R8" i="2"/>
  <c r="Q276" i="2"/>
  <c r="R227" i="2"/>
  <c r="Q816" i="2"/>
  <c r="L623" i="2"/>
  <c r="R568" i="2"/>
  <c r="I120" i="2"/>
  <c r="K649" i="2"/>
  <c r="H1344" i="2"/>
  <c r="H626" i="2"/>
  <c r="P1249" i="2"/>
  <c r="L1305" i="2"/>
  <c r="P1068" i="2"/>
  <c r="P1131" i="2"/>
  <c r="J1264" i="2"/>
  <c r="K323" i="2"/>
  <c r="R947" i="2"/>
  <c r="H821" i="2"/>
  <c r="P559" i="2"/>
  <c r="P196" i="2"/>
  <c r="L868" i="2"/>
  <c r="J762" i="2"/>
  <c r="P755" i="2"/>
  <c r="R761" i="2"/>
  <c r="R462" i="2"/>
  <c r="J29" i="2"/>
  <c r="L679" i="2"/>
  <c r="P939" i="2"/>
  <c r="H38" i="2"/>
  <c r="R1195" i="2"/>
  <c r="P1426" i="2"/>
  <c r="P505" i="2"/>
  <c r="R308" i="2"/>
  <c r="R1412" i="2"/>
  <c r="L239" i="2"/>
  <c r="J580" i="2"/>
  <c r="Q621" i="2"/>
  <c r="M497" i="2"/>
  <c r="Q1484" i="2"/>
  <c r="P883" i="2"/>
  <c r="P605" i="2"/>
  <c r="P1006" i="2"/>
  <c r="R1506" i="2"/>
  <c r="M976" i="2"/>
  <c r="P1158" i="2"/>
  <c r="P1180" i="2"/>
  <c r="M1050" i="2"/>
  <c r="P734" i="2"/>
  <c r="J367" i="2"/>
  <c r="H860" i="2"/>
  <c r="Q763" i="2"/>
  <c r="Q1064" i="2"/>
  <c r="I1341" i="2"/>
  <c r="I248" i="2"/>
  <c r="K935" i="2"/>
  <c r="P478" i="2"/>
  <c r="R1405" i="2"/>
  <c r="H504" i="2"/>
  <c r="P384" i="2"/>
  <c r="R299" i="2"/>
  <c r="I847" i="2"/>
  <c r="H172" i="2"/>
  <c r="P1284" i="2"/>
  <c r="Q1380" i="2"/>
  <c r="H1282" i="2"/>
  <c r="H375" i="2"/>
  <c r="I334" i="2"/>
  <c r="L1063" i="2"/>
  <c r="Q900" i="2"/>
  <c r="L36" i="2"/>
  <c r="M781" i="2"/>
  <c r="M964" i="2"/>
  <c r="R865" i="2"/>
  <c r="J928" i="2"/>
  <c r="Q521" i="2"/>
  <c r="R30" i="2"/>
  <c r="H971" i="2"/>
  <c r="R48" i="2"/>
  <c r="R442" i="2"/>
  <c r="R96" i="2"/>
  <c r="H313" i="2"/>
  <c r="R1160" i="2"/>
  <c r="Q719" i="2"/>
  <c r="R816" i="2"/>
  <c r="M1062" i="2"/>
  <c r="R843" i="2"/>
  <c r="I176" i="2"/>
  <c r="R483" i="2"/>
  <c r="K250" i="2"/>
  <c r="M184" i="2"/>
  <c r="Q20" i="2"/>
  <c r="P621" i="2"/>
  <c r="Q1118" i="2"/>
  <c r="L1005" i="2"/>
  <c r="P587" i="2"/>
  <c r="J614" i="2"/>
  <c r="R1494" i="2"/>
  <c r="M1158" i="2"/>
  <c r="H593" i="2"/>
  <c r="M1214" i="2"/>
  <c r="P399" i="2"/>
  <c r="J653" i="2"/>
  <c r="L1240" i="2"/>
  <c r="P546" i="2"/>
  <c r="J83" i="2"/>
  <c r="K503" i="2"/>
  <c r="H845" i="2"/>
  <c r="Q1107" i="2"/>
  <c r="J730" i="2"/>
  <c r="R493" i="2"/>
  <c r="J301" i="2"/>
  <c r="I829" i="2"/>
  <c r="P53" i="2"/>
  <c r="R822" i="2"/>
  <c r="P1504" i="2"/>
  <c r="H169" i="2"/>
  <c r="I519" i="2"/>
  <c r="I1156" i="2"/>
  <c r="J808" i="2"/>
  <c r="I1422" i="2"/>
  <c r="J325" i="2"/>
  <c r="H1261" i="2"/>
  <c r="K463" i="2"/>
  <c r="P1043" i="2"/>
  <c r="R260" i="2"/>
  <c r="J1084" i="2"/>
  <c r="Q1130" i="2"/>
  <c r="Q132" i="2"/>
  <c r="I615" i="2"/>
  <c r="Q1042" i="2"/>
  <c r="J399" i="2"/>
  <c r="P1494" i="2"/>
  <c r="K582" i="2"/>
  <c r="J506" i="2"/>
  <c r="K39" i="2"/>
  <c r="Q1140" i="2"/>
  <c r="I293" i="2"/>
  <c r="R520" i="2"/>
  <c r="J173" i="2"/>
  <c r="M752" i="2"/>
  <c r="M176" i="2"/>
  <c r="P1328" i="2"/>
  <c r="R112" i="2"/>
  <c r="Q885" i="2"/>
  <c r="I288" i="2"/>
  <c r="M379" i="2"/>
  <c r="P34" i="2"/>
  <c r="P1205" i="2"/>
  <c r="L695" i="2"/>
  <c r="J859" i="2"/>
  <c r="P1395" i="2"/>
  <c r="I485" i="2"/>
  <c r="H670" i="2"/>
  <c r="H1434" i="2"/>
  <c r="P1413" i="2"/>
  <c r="L465" i="2"/>
  <c r="K856" i="2"/>
  <c r="K401" i="2"/>
  <c r="I40" i="2"/>
  <c r="I677" i="2"/>
  <c r="J810" i="2"/>
  <c r="P1333" i="2"/>
  <c r="Q944" i="2"/>
  <c r="R1220" i="2"/>
  <c r="R884" i="2"/>
  <c r="M64" i="2"/>
  <c r="Q1340" i="2"/>
  <c r="H369" i="2"/>
  <c r="M385" i="2"/>
  <c r="K145" i="2"/>
  <c r="Q792" i="2"/>
  <c r="I1103" i="2"/>
  <c r="P45" i="2"/>
  <c r="P601" i="2"/>
  <c r="I908" i="2"/>
  <c r="H901" i="2"/>
  <c r="I1350" i="2"/>
  <c r="R907" i="2"/>
  <c r="J74" i="2"/>
  <c r="I321" i="2"/>
  <c r="Q1294" i="2"/>
  <c r="J1068" i="2"/>
  <c r="M140" i="2"/>
  <c r="J619" i="2"/>
  <c r="R931" i="2"/>
  <c r="R720" i="2"/>
  <c r="J385" i="2"/>
  <c r="P525" i="2"/>
  <c r="P1403" i="2"/>
  <c r="Q446" i="2"/>
  <c r="K880" i="2"/>
  <c r="K1411" i="2"/>
  <c r="J741" i="2"/>
  <c r="Q1197" i="2"/>
  <c r="P806" i="2"/>
  <c r="P125" i="2"/>
  <c r="P230" i="2"/>
  <c r="R117" i="2"/>
  <c r="R1062" i="2"/>
  <c r="Q162" i="2"/>
  <c r="H448" i="2"/>
  <c r="L1218" i="2"/>
  <c r="Q347" i="2"/>
  <c r="J792" i="2"/>
  <c r="R739" i="2"/>
  <c r="Q424" i="2"/>
  <c r="I1476" i="2"/>
  <c r="J1000" i="2"/>
  <c r="H599" i="2"/>
  <c r="Q1352" i="2"/>
  <c r="Q959" i="2"/>
  <c r="M561" i="2"/>
  <c r="J674" i="2"/>
  <c r="I731" i="2"/>
  <c r="Q1134" i="2"/>
  <c r="H973" i="2"/>
  <c r="L421" i="2"/>
  <c r="P183" i="2"/>
  <c r="R443" i="2"/>
  <c r="R479" i="2"/>
  <c r="P1441" i="2"/>
  <c r="M382" i="2"/>
  <c r="H936" i="2"/>
  <c r="Q326" i="2"/>
  <c r="M1177" i="2"/>
  <c r="J665" i="2"/>
  <c r="M445" i="2"/>
  <c r="Q1070" i="2"/>
  <c r="L602" i="2"/>
  <c r="Q903" i="2"/>
  <c r="Q935" i="2"/>
  <c r="P293" i="2"/>
  <c r="K297" i="2"/>
  <c r="I803" i="2"/>
  <c r="P665" i="2"/>
  <c r="R721" i="2"/>
  <c r="L381" i="2"/>
  <c r="K890" i="2"/>
  <c r="P699" i="2"/>
  <c r="M81" i="2"/>
  <c r="Q804" i="2"/>
  <c r="R506" i="2"/>
  <c r="L710" i="2"/>
  <c r="M191" i="2"/>
  <c r="K350" i="2"/>
  <c r="K129" i="2"/>
  <c r="R1042" i="2"/>
  <c r="R1026" i="2"/>
  <c r="I556" i="2"/>
  <c r="H573" i="2"/>
  <c r="M70" i="2"/>
  <c r="Q728" i="2"/>
  <c r="Q904" i="2"/>
  <c r="Q318" i="2"/>
  <c r="L171" i="2"/>
  <c r="L563" i="2"/>
  <c r="P873" i="2"/>
  <c r="P1045" i="2"/>
  <c r="J503" i="2"/>
  <c r="Q889" i="2"/>
  <c r="L512" i="2"/>
  <c r="R72" i="2"/>
  <c r="R549" i="2"/>
  <c r="I1249" i="2"/>
  <c r="R1185" i="2"/>
  <c r="K1286" i="2"/>
  <c r="R620" i="2"/>
  <c r="H621" i="2"/>
  <c r="I1101" i="2"/>
  <c r="Q310" i="2"/>
  <c r="L822" i="2"/>
  <c r="R644" i="2"/>
  <c r="M7" i="2"/>
  <c r="Q151" i="2"/>
  <c r="Q815" i="2"/>
  <c r="P675" i="2"/>
  <c r="H201" i="2"/>
  <c r="L1296" i="2"/>
  <c r="L391" i="2"/>
  <c r="Q1286" i="2"/>
  <c r="R660" i="2"/>
  <c r="K1104" i="2"/>
  <c r="Q348" i="2"/>
  <c r="H15" i="2"/>
  <c r="K391" i="2"/>
  <c r="R1225" i="2"/>
  <c r="M360" i="2"/>
  <c r="L1169" i="2"/>
  <c r="H549" i="2"/>
  <c r="R1227" i="2"/>
  <c r="Q364" i="2"/>
  <c r="P1150" i="2"/>
  <c r="L981" i="2"/>
  <c r="R1218" i="2"/>
  <c r="Q1252" i="2"/>
  <c r="R545" i="2"/>
  <c r="M870" i="2"/>
  <c r="I283" i="2"/>
  <c r="H144" i="2"/>
  <c r="H822" i="2"/>
  <c r="M1359" i="2"/>
  <c r="R1083" i="2"/>
  <c r="Q1430" i="2"/>
  <c r="M65" i="2"/>
  <c r="J340" i="2"/>
  <c r="M859" i="2"/>
  <c r="R70" i="2"/>
  <c r="P314" i="2"/>
  <c r="P615" i="2"/>
  <c r="H421" i="2"/>
  <c r="R1488" i="2"/>
  <c r="M618" i="2"/>
  <c r="K21" i="2"/>
  <c r="Q532" i="2"/>
  <c r="Q745" i="2"/>
  <c r="P483" i="2"/>
  <c r="P679" i="2"/>
  <c r="R778" i="2"/>
  <c r="J1225" i="2"/>
  <c r="K304" i="2"/>
  <c r="R502" i="2"/>
  <c r="L232" i="2"/>
  <c r="K1030" i="2"/>
  <c r="R39" i="2"/>
  <c r="P1036" i="2"/>
  <c r="J264" i="2"/>
  <c r="Q768" i="2"/>
  <c r="P298" i="2"/>
  <c r="L830" i="2"/>
  <c r="R849" i="2"/>
  <c r="P885" i="2"/>
  <c r="R471" i="2"/>
  <c r="J1311" i="2"/>
  <c r="Q947" i="2"/>
  <c r="I1077" i="2"/>
  <c r="M1290" i="2"/>
  <c r="P475" i="2"/>
  <c r="H729" i="2"/>
  <c r="H382" i="2"/>
  <c r="J412" i="2"/>
  <c r="H453" i="2"/>
  <c r="Q1461" i="2"/>
  <c r="Q1033" i="2"/>
  <c r="R1312" i="2"/>
  <c r="R1044" i="2"/>
  <c r="J19" i="2"/>
  <c r="P267" i="2"/>
  <c r="Q417" i="2"/>
  <c r="P1416" i="2"/>
  <c r="Q1388" i="2"/>
  <c r="H372" i="2"/>
  <c r="Q844" i="2"/>
  <c r="P539" i="2"/>
  <c r="K52" i="2"/>
  <c r="Q1077" i="2"/>
  <c r="M440" i="2"/>
  <c r="H171" i="2"/>
  <c r="P448" i="2"/>
  <c r="Q585" i="2"/>
  <c r="P725" i="2"/>
  <c r="P1300" i="2"/>
  <c r="I1368" i="2"/>
  <c r="K516" i="2"/>
  <c r="I402" i="2"/>
  <c r="M79" i="2"/>
  <c r="I312" i="2"/>
  <c r="P1320" i="2"/>
  <c r="R702" i="2"/>
  <c r="I87" i="2"/>
  <c r="I388" i="2"/>
  <c r="P738" i="2"/>
  <c r="M306" i="2"/>
  <c r="R1061" i="2"/>
  <c r="Q267" i="2"/>
  <c r="K200" i="2"/>
  <c r="P73" i="2"/>
  <c r="P290" i="2"/>
  <c r="M1010" i="2"/>
  <c r="M1035" i="2"/>
  <c r="I1038" i="2"/>
  <c r="L1392" i="2"/>
  <c r="H934" i="2"/>
  <c r="M1009" i="2"/>
  <c r="J791" i="2"/>
  <c r="P933" i="2"/>
  <c r="J770" i="2"/>
  <c r="R592" i="2"/>
  <c r="P550" i="2"/>
  <c r="L1236" i="2"/>
  <c r="L180" i="2"/>
  <c r="L939" i="2"/>
  <c r="R783" i="2"/>
  <c r="R614" i="2"/>
  <c r="M1020" i="2"/>
  <c r="K492" i="2"/>
  <c r="Q395" i="2"/>
  <c r="P139" i="2"/>
  <c r="H443" i="2"/>
  <c r="Q113" i="2"/>
  <c r="J134" i="2"/>
  <c r="J188" i="2"/>
  <c r="L1373" i="2"/>
  <c r="J211" i="2"/>
  <c r="J694" i="2"/>
  <c r="R320" i="2"/>
  <c r="R1097" i="2"/>
  <c r="Q86" i="2"/>
  <c r="I1073" i="2"/>
  <c r="R1119" i="2"/>
  <c r="K720" i="2"/>
  <c r="K614" i="2"/>
  <c r="Q788" i="2"/>
  <c r="R1363" i="2"/>
  <c r="P535" i="2"/>
  <c r="M879" i="2"/>
  <c r="L1130" i="2"/>
  <c r="Q570" i="2"/>
  <c r="M401" i="2"/>
  <c r="L1023" i="2"/>
  <c r="K42" i="2"/>
  <c r="R313" i="2"/>
  <c r="P166" i="2"/>
  <c r="M1150" i="2"/>
  <c r="I1270" i="2"/>
  <c r="R672" i="2"/>
  <c r="R1141" i="2"/>
  <c r="P1094" i="2"/>
  <c r="Q1253" i="2"/>
  <c r="P410" i="2"/>
  <c r="R340" i="2"/>
  <c r="K620" i="2"/>
  <c r="R1355" i="2"/>
  <c r="R705" i="2"/>
  <c r="Q897" i="2"/>
  <c r="M251" i="2"/>
  <c r="K134" i="2"/>
  <c r="Q1088" i="2"/>
  <c r="Q161" i="2"/>
  <c r="Q683" i="2"/>
  <c r="L166" i="2"/>
  <c r="R232" i="2"/>
  <c r="J1404" i="2"/>
  <c r="P1362" i="2"/>
  <c r="L527" i="2"/>
  <c r="I429" i="2"/>
  <c r="I67" i="2"/>
  <c r="Q658" i="2"/>
  <c r="R906" i="2"/>
  <c r="M666" i="2"/>
  <c r="P385" i="2"/>
  <c r="L698" i="2"/>
  <c r="R1004" i="2"/>
  <c r="R1025" i="2"/>
  <c r="P130" i="2"/>
  <c r="R11" i="2"/>
  <c r="P637" i="2"/>
  <c r="Q1369" i="2"/>
  <c r="K728" i="2"/>
  <c r="Q1023" i="2"/>
  <c r="L728" i="2"/>
  <c r="P852" i="2"/>
  <c r="M204" i="2"/>
  <c r="Q807" i="2"/>
  <c r="L948" i="2"/>
  <c r="M165" i="2"/>
  <c r="L416" i="2"/>
  <c r="R710" i="2"/>
  <c r="M1232" i="2"/>
  <c r="Q63" i="2"/>
  <c r="P1148" i="2"/>
  <c r="L227" i="2"/>
  <c r="Q874" i="2"/>
  <c r="P1232" i="2"/>
  <c r="Q968" i="2"/>
  <c r="R186" i="2"/>
  <c r="K296" i="2"/>
  <c r="P1089" i="2"/>
  <c r="L397" i="2"/>
  <c r="M254" i="2"/>
  <c r="P1268" i="2"/>
  <c r="P793" i="2"/>
  <c r="P1048" i="2"/>
  <c r="P668" i="2"/>
  <c r="I298" i="2"/>
  <c r="K101" i="2"/>
  <c r="I417" i="2"/>
  <c r="I955" i="2"/>
  <c r="R708" i="2"/>
  <c r="R866" i="2"/>
  <c r="Q476" i="2"/>
  <c r="Q1176" i="2"/>
  <c r="Q701" i="2"/>
  <c r="J159" i="2"/>
  <c r="K526" i="2"/>
  <c r="M337" i="2"/>
  <c r="J559" i="2"/>
  <c r="P1392" i="2"/>
  <c r="H449" i="2"/>
  <c r="Q562" i="2"/>
  <c r="K943" i="2"/>
  <c r="M348" i="2"/>
  <c r="M393" i="2"/>
  <c r="P716" i="2"/>
  <c r="Q905" i="2"/>
  <c r="Q17" i="2"/>
  <c r="M161" i="2"/>
  <c r="R301" i="2"/>
  <c r="P1182" i="2"/>
  <c r="P942" i="2"/>
  <c r="J149" i="2"/>
  <c r="K257" i="2"/>
  <c r="J106" i="2"/>
  <c r="J174" i="2"/>
  <c r="P469" i="2"/>
  <c r="Q342" i="2"/>
  <c r="L67" i="2"/>
  <c r="P527" i="2"/>
  <c r="K467" i="2"/>
  <c r="Q802" i="2"/>
  <c r="L634" i="2"/>
  <c r="P1427" i="2"/>
  <c r="H946" i="2"/>
  <c r="P961" i="2"/>
  <c r="H617" i="2"/>
  <c r="H694" i="2"/>
  <c r="M841" i="2"/>
  <c r="L69" i="2"/>
  <c r="M989" i="2"/>
  <c r="P1353" i="2"/>
  <c r="L724" i="2"/>
  <c r="L331" i="2"/>
  <c r="H66" i="2"/>
  <c r="R370" i="2"/>
  <c r="Q507" i="2"/>
  <c r="Q1138" i="2"/>
  <c r="P1153" i="2"/>
  <c r="H415" i="2"/>
  <c r="P643" i="2"/>
  <c r="P265" i="2"/>
  <c r="H1327" i="2"/>
  <c r="Q1504" i="2"/>
  <c r="R661" i="2"/>
  <c r="H136" i="2"/>
  <c r="H271" i="2"/>
  <c r="Q848" i="2"/>
  <c r="I579" i="2"/>
  <c r="I12" i="2"/>
  <c r="J1269" i="2"/>
  <c r="K46" i="2"/>
  <c r="P647" i="2"/>
  <c r="M1042" i="2"/>
  <c r="Q695" i="2"/>
  <c r="R31" i="2"/>
  <c r="I1452" i="2"/>
  <c r="M282" i="2"/>
  <c r="M827" i="2"/>
  <c r="H266" i="2"/>
  <c r="I1107" i="2"/>
  <c r="Q1129" i="2"/>
  <c r="Q738" i="2"/>
  <c r="Q871" i="2"/>
  <c r="H518" i="2"/>
  <c r="R463" i="2"/>
  <c r="R1265" i="2"/>
  <c r="P1164" i="2"/>
  <c r="J1274" i="2"/>
  <c r="R601" i="2"/>
  <c r="P1021" i="2"/>
  <c r="P633" i="2"/>
  <c r="M639" i="2"/>
  <c r="P1402" i="2"/>
  <c r="P754" i="2"/>
  <c r="R407" i="2"/>
  <c r="Q757" i="2"/>
  <c r="Q973" i="2"/>
  <c r="L488" i="2"/>
  <c r="I203" i="2"/>
  <c r="I1312" i="2"/>
  <c r="Q1456" i="2"/>
  <c r="P422" i="2"/>
  <c r="H863" i="2"/>
  <c r="Q1358" i="2"/>
  <c r="Q1392" i="2"/>
  <c r="R1282" i="2"/>
  <c r="P287" i="2"/>
  <c r="R218" i="2"/>
  <c r="P564" i="2"/>
  <c r="M980" i="2"/>
  <c r="L129" i="2"/>
  <c r="J18" i="2"/>
  <c r="P1301" i="2"/>
  <c r="P246" i="2"/>
  <c r="Q117" i="2"/>
  <c r="P957" i="2"/>
  <c r="K288" i="2"/>
  <c r="H283" i="2"/>
  <c r="H926" i="2"/>
  <c r="H371" i="2"/>
  <c r="P221" i="2"/>
  <c r="P612" i="2"/>
  <c r="M919" i="2"/>
  <c r="J913" i="2"/>
  <c r="R735" i="2"/>
  <c r="Q533" i="2"/>
  <c r="J122" i="2"/>
  <c r="J972" i="2"/>
  <c r="R1440" i="2"/>
  <c r="L1221" i="2"/>
  <c r="L371" i="2"/>
  <c r="I1057" i="2"/>
  <c r="P214" i="2"/>
  <c r="M134" i="2"/>
  <c r="J126" i="2"/>
  <c r="Q1401" i="2"/>
  <c r="P264" i="2"/>
  <c r="Q679" i="2"/>
  <c r="J1083" i="2"/>
  <c r="I461" i="2"/>
  <c r="P1067" i="2"/>
  <c r="P13" i="2"/>
  <c r="Q1135" i="2"/>
  <c r="K922" i="2"/>
  <c r="K1498" i="2"/>
  <c r="H569" i="2"/>
  <c r="Q1056" i="2"/>
  <c r="Q965" i="2"/>
  <c r="R898" i="2"/>
  <c r="P930" i="2"/>
  <c r="Q110" i="2"/>
  <c r="M438" i="2"/>
  <c r="M1468" i="2"/>
  <c r="J125" i="2"/>
  <c r="Q834" i="2"/>
  <c r="R634" i="2"/>
  <c r="R1449" i="2"/>
  <c r="L313" i="2"/>
  <c r="I967" i="2"/>
  <c r="Q1299" i="2"/>
  <c r="L62" i="2"/>
  <c r="P1385" i="2"/>
  <c r="L943" i="2"/>
  <c r="P1055" i="2"/>
  <c r="Q891" i="2"/>
  <c r="H1230" i="2"/>
  <c r="H669" i="2"/>
  <c r="P511" i="2"/>
  <c r="M1120" i="2"/>
  <c r="Q952" i="2"/>
  <c r="K514" i="2"/>
  <c r="Q633" i="2"/>
  <c r="R1378" i="2"/>
  <c r="J260" i="2"/>
  <c r="K1070" i="2"/>
  <c r="Q798" i="2"/>
  <c r="L1277" i="2"/>
  <c r="R528" i="2"/>
  <c r="M1441" i="2"/>
  <c r="Q385" i="2"/>
  <c r="R363" i="2"/>
  <c r="R388" i="2"/>
  <c r="M730" i="2"/>
  <c r="R45" i="2"/>
  <c r="Q674" i="2"/>
  <c r="M423" i="2"/>
  <c r="Q892" i="2"/>
  <c r="J1047" i="2"/>
  <c r="L810" i="2"/>
  <c r="J235" i="2"/>
  <c r="Q1239" i="2"/>
  <c r="P147" i="2"/>
  <c r="K154" i="2"/>
  <c r="L1166" i="2"/>
  <c r="Q297" i="2"/>
  <c r="M1478" i="2"/>
  <c r="K1236" i="2"/>
  <c r="Q720" i="2"/>
  <c r="H843" i="2"/>
  <c r="I100" i="2"/>
  <c r="H508" i="2"/>
  <c r="M1034" i="2"/>
  <c r="H262" i="2"/>
  <c r="Q281" i="2"/>
  <c r="Q743" i="2"/>
  <c r="M225" i="2"/>
  <c r="P1194" i="2"/>
  <c r="K15" i="2"/>
  <c r="I700" i="2"/>
  <c r="Q1142" i="2"/>
  <c r="M787" i="2"/>
  <c r="J31" i="2"/>
  <c r="R1485" i="2"/>
  <c r="I340" i="2"/>
  <c r="P1469" i="2"/>
  <c r="M541" i="2"/>
  <c r="R770" i="2"/>
  <c r="Q308" i="2"/>
  <c r="Q569" i="2"/>
  <c r="Q550" i="2"/>
  <c r="M1368" i="2"/>
  <c r="R196" i="2"/>
  <c r="Q761" i="2"/>
  <c r="H556" i="2"/>
  <c r="M585" i="2"/>
  <c r="I1203" i="2"/>
  <c r="P426" i="2"/>
  <c r="I1443" i="2"/>
  <c r="M208" i="2"/>
  <c r="P27" i="2"/>
  <c r="R1350" i="2"/>
  <c r="P937" i="2"/>
  <c r="H787" i="2"/>
  <c r="R104" i="2"/>
  <c r="Q313" i="2"/>
  <c r="H1243" i="2"/>
  <c r="R368" i="2"/>
  <c r="Q1076" i="2"/>
  <c r="P88" i="2"/>
  <c r="L18" i="2"/>
  <c r="R1450" i="2"/>
  <c r="R772" i="2"/>
  <c r="R726" i="2"/>
  <c r="R1108" i="2"/>
  <c r="L1078" i="2"/>
  <c r="Q724" i="2"/>
  <c r="K124" i="2"/>
  <c r="R216" i="2"/>
  <c r="P337" i="2"/>
  <c r="Q349" i="2"/>
  <c r="I124" i="2"/>
  <c r="L544" i="2"/>
  <c r="L199" i="2"/>
  <c r="L640" i="2"/>
  <c r="J424" i="2"/>
  <c r="H858" i="2"/>
  <c r="J847" i="2"/>
  <c r="Q748" i="2"/>
  <c r="J346" i="2"/>
  <c r="P750" i="2"/>
  <c r="J1154" i="2"/>
  <c r="R1146" i="2"/>
  <c r="L172" i="2"/>
  <c r="L466" i="2"/>
  <c r="Q512" i="2"/>
  <c r="J259" i="2"/>
  <c r="K271" i="2"/>
  <c r="Q1151" i="2"/>
  <c r="L848" i="2"/>
  <c r="M1013" i="2"/>
  <c r="P719" i="2"/>
  <c r="L49" i="2"/>
  <c r="Q271" i="2"/>
  <c r="I192" i="2"/>
  <c r="P1054" i="2"/>
  <c r="H263" i="2"/>
  <c r="I523" i="2"/>
  <c r="J1125" i="2"/>
  <c r="K1088" i="2"/>
  <c r="M66" i="2"/>
  <c r="M29" i="2"/>
  <c r="K62" i="2"/>
  <c r="P56" i="2"/>
  <c r="Q1283" i="2"/>
  <c r="H95" i="2"/>
  <c r="P1285" i="2"/>
  <c r="J1322" i="2"/>
  <c r="R188" i="2"/>
  <c r="Q305" i="2"/>
  <c r="I1207" i="2"/>
  <c r="H1175" i="2"/>
  <c r="L309" i="2"/>
  <c r="M234" i="2"/>
  <c r="P335" i="2"/>
  <c r="M228" i="2"/>
  <c r="Q780" i="2"/>
  <c r="Q821" i="2"/>
  <c r="I82" i="2"/>
  <c r="P365" i="2"/>
  <c r="J819" i="2"/>
  <c r="R812" i="2"/>
  <c r="R948" i="2"/>
  <c r="P1405" i="2"/>
  <c r="P724" i="2"/>
  <c r="P495" i="2"/>
  <c r="R1487" i="2"/>
  <c r="R1010" i="2"/>
  <c r="L501" i="2"/>
  <c r="Q671" i="2"/>
  <c r="P192" i="2"/>
  <c r="J51" i="2"/>
  <c r="Q588" i="2"/>
  <c r="P22" i="2"/>
  <c r="P618" i="2"/>
  <c r="H496" i="2"/>
  <c r="Q1280" i="2"/>
  <c r="M855" i="2"/>
  <c r="I368" i="2"/>
  <c r="P1238" i="2"/>
  <c r="M972" i="2"/>
  <c r="R894" i="2"/>
  <c r="J405" i="2"/>
  <c r="R820" i="2"/>
  <c r="L585" i="2"/>
  <c r="M136" i="2"/>
  <c r="R780" i="2"/>
  <c r="P1410" i="2"/>
  <c r="J142" i="2"/>
  <c r="Q222" i="2"/>
  <c r="R1014" i="2"/>
  <c r="P513" i="2"/>
  <c r="P473" i="2"/>
  <c r="M181" i="2"/>
  <c r="J291" i="2"/>
  <c r="K454" i="2"/>
  <c r="Q398" i="2"/>
  <c r="L138" i="2"/>
  <c r="P1393" i="2"/>
  <c r="H116" i="2"/>
  <c r="M289" i="2"/>
  <c r="K371" i="2"/>
  <c r="Q578" i="2"/>
  <c r="L351" i="2"/>
  <c r="L328" i="2"/>
  <c r="P651" i="2"/>
  <c r="Q508" i="2"/>
  <c r="Q1049" i="2"/>
  <c r="J384" i="2"/>
  <c r="H39" i="2"/>
  <c r="R432" i="2"/>
  <c r="R1234" i="2"/>
  <c r="I643" i="2"/>
  <c r="M433" i="2"/>
  <c r="H769" i="2"/>
  <c r="Q42" i="2"/>
  <c r="P792" i="2"/>
  <c r="H87" i="2"/>
  <c r="Q483" i="2"/>
  <c r="H1459" i="2"/>
  <c r="K117" i="2"/>
  <c r="I226" i="2"/>
  <c r="R829" i="2"/>
  <c r="P203" i="2"/>
  <c r="Q1181" i="2"/>
  <c r="K778" i="2"/>
  <c r="M255" i="2"/>
  <c r="Q1440" i="2"/>
  <c r="Q404" i="2"/>
  <c r="R928" i="2"/>
  <c r="R1285" i="2"/>
  <c r="L715" i="2"/>
  <c r="P223" i="2"/>
  <c r="R903" i="2"/>
  <c r="L908" i="2"/>
  <c r="M559" i="2"/>
  <c r="I62" i="2"/>
  <c r="Q1111" i="2"/>
  <c r="Q125" i="2"/>
  <c r="Q1050" i="2"/>
  <c r="I51" i="2"/>
  <c r="H856" i="2"/>
  <c r="J388" i="2"/>
  <c r="H734" i="2"/>
  <c r="I435" i="2"/>
  <c r="M190" i="2"/>
  <c r="H1140" i="2"/>
  <c r="I222" i="2"/>
  <c r="P494" i="2"/>
  <c r="R128" i="2"/>
  <c r="Q626" i="2"/>
  <c r="M85" i="2"/>
  <c r="P827" i="2"/>
  <c r="Q855" i="2"/>
  <c r="Q51" i="2"/>
  <c r="Q713" i="2"/>
  <c r="R543" i="2"/>
  <c r="J1360" i="2"/>
  <c r="K219" i="2"/>
  <c r="I507" i="2"/>
  <c r="J644" i="2"/>
  <c r="K538" i="2"/>
  <c r="I441" i="2"/>
  <c r="L47" i="2"/>
  <c r="Q554" i="2"/>
  <c r="Q370" i="2"/>
  <c r="Q290" i="2"/>
  <c r="K518" i="2"/>
  <c r="R1232" i="2"/>
  <c r="R1166" i="2"/>
  <c r="P143" i="2"/>
  <c r="M1361" i="2"/>
  <c r="Q68" i="2"/>
  <c r="Q826" i="2"/>
  <c r="K362" i="2"/>
  <c r="P796" i="2"/>
  <c r="H561" i="2"/>
  <c r="Q651" i="2"/>
  <c r="J272" i="2"/>
  <c r="H17" i="2"/>
  <c r="L1111" i="2"/>
  <c r="J947" i="2"/>
  <c r="J756" i="2"/>
  <c r="K1101" i="2"/>
  <c r="R1374" i="2"/>
  <c r="H122" i="2"/>
  <c r="P458" i="2"/>
  <c r="K948" i="2"/>
  <c r="P1336" i="2"/>
  <c r="J437" i="2"/>
  <c r="H438" i="2"/>
  <c r="H65" i="2"/>
  <c r="P286" i="2"/>
  <c r="P357" i="2"/>
  <c r="J897" i="2"/>
  <c r="R131" i="2"/>
  <c r="P330" i="2"/>
  <c r="H637" i="2"/>
  <c r="P1026" i="2"/>
  <c r="H414" i="2"/>
  <c r="I497" i="2"/>
  <c r="M362" i="2"/>
  <c r="R244" i="2"/>
  <c r="L242" i="2"/>
  <c r="H466" i="2"/>
  <c r="K130" i="2"/>
  <c r="L963" i="2"/>
  <c r="L706" i="2"/>
  <c r="P1161" i="2"/>
  <c r="M346" i="2"/>
  <c r="Q572" i="2"/>
  <c r="R1091" i="2"/>
  <c r="P243" i="2"/>
  <c r="R375" i="2"/>
  <c r="H1029" i="2"/>
  <c r="R302" i="2"/>
  <c r="P173" i="2"/>
  <c r="J317" i="2"/>
  <c r="Q1091" i="2"/>
  <c r="Q1153" i="2"/>
  <c r="Q1467" i="2"/>
  <c r="H477" i="2"/>
  <c r="K773" i="2"/>
  <c r="R1202" i="2"/>
  <c r="P763" i="2"/>
  <c r="P383" i="2"/>
  <c r="J932" i="2"/>
  <c r="R647" i="2"/>
  <c r="P151" i="2"/>
  <c r="Q623" i="2"/>
  <c r="L169" i="2"/>
  <c r="M117" i="2"/>
  <c r="H937" i="2"/>
  <c r="J46" i="2"/>
  <c r="J21" i="2"/>
  <c r="I407" i="2"/>
  <c r="Q275" i="2"/>
  <c r="I1409" i="2"/>
  <c r="R937" i="2"/>
  <c r="K211" i="2"/>
  <c r="I1118" i="2"/>
  <c r="Q434" i="2"/>
  <c r="Q551" i="2"/>
  <c r="P707" i="2"/>
  <c r="R202" i="2"/>
  <c r="R548" i="2"/>
  <c r="R1306" i="2"/>
  <c r="H942" i="2"/>
  <c r="L607" i="2"/>
  <c r="Q169" i="2"/>
  <c r="J287" i="2"/>
  <c r="I1355" i="2"/>
  <c r="L208" i="2"/>
  <c r="Q1277" i="2"/>
  <c r="L905" i="2"/>
  <c r="K373" i="2"/>
  <c r="R1345" i="2"/>
  <c r="I90" i="2"/>
  <c r="J284" i="2"/>
  <c r="H1281" i="2"/>
  <c r="R1401" i="2"/>
  <c r="J924" i="2"/>
  <c r="P137" i="2"/>
  <c r="M453" i="2"/>
  <c r="H90" i="2"/>
  <c r="L182" i="2"/>
  <c r="L237" i="2"/>
  <c r="R1049" i="2"/>
  <c r="R13" i="2"/>
  <c r="Q383" i="2"/>
  <c r="K940" i="2"/>
  <c r="M804" i="2"/>
  <c r="R532" i="2"/>
  <c r="L870" i="2"/>
  <c r="K19" i="2"/>
  <c r="I430" i="2"/>
  <c r="L392" i="2"/>
  <c r="R748" i="2"/>
  <c r="R1053" i="2"/>
  <c r="R208" i="2"/>
  <c r="P1186" i="2"/>
  <c r="L60" i="2"/>
  <c r="H882" i="2"/>
  <c r="Q729" i="2"/>
  <c r="M316" i="2"/>
  <c r="J219" i="2"/>
  <c r="K132" i="2"/>
  <c r="P554" i="2"/>
  <c r="L61" i="2"/>
  <c r="J717" i="2"/>
  <c r="Q1205" i="2"/>
  <c r="R26" i="2"/>
  <c r="J844" i="2"/>
  <c r="M20" i="2"/>
  <c r="R1249" i="2"/>
  <c r="H625" i="2"/>
  <c r="P1247" i="2"/>
  <c r="Q1163" i="2"/>
  <c r="R1382" i="2"/>
  <c r="L942" i="2"/>
  <c r="P1063" i="2"/>
  <c r="K1014" i="2"/>
  <c r="Q215" i="2"/>
  <c r="L1013" i="2"/>
  <c r="H1322" i="2"/>
  <c r="I1023" i="2"/>
  <c r="P848" i="2"/>
  <c r="M513" i="2"/>
  <c r="P814" i="2"/>
  <c r="R95" i="2"/>
  <c r="L103" i="2"/>
  <c r="K814" i="2"/>
  <c r="H256" i="2"/>
  <c r="P279" i="2"/>
  <c r="R319" i="2"/>
  <c r="Q350" i="2"/>
  <c r="M691" i="2"/>
  <c r="P1495" i="2"/>
  <c r="R901" i="2"/>
  <c r="H447" i="2"/>
  <c r="J349" i="2"/>
  <c r="Q1222" i="2"/>
  <c r="L481" i="2"/>
  <c r="Q1417" i="2"/>
  <c r="L635" i="2"/>
  <c r="J334" i="2"/>
  <c r="K684" i="2"/>
  <c r="Q475" i="2"/>
  <c r="H922" i="2"/>
  <c r="H930" i="2"/>
  <c r="R1251" i="2"/>
  <c r="K290" i="2"/>
  <c r="L968" i="2"/>
  <c r="L287" i="2"/>
  <c r="H246" i="2"/>
  <c r="P165" i="2"/>
  <c r="R1224" i="2"/>
  <c r="I903" i="2"/>
  <c r="L773" i="2"/>
  <c r="L219" i="2"/>
  <c r="Q832" i="2"/>
  <c r="R1179" i="2"/>
  <c r="J687" i="2"/>
  <c r="K427" i="2"/>
  <c r="K482" i="2"/>
  <c r="P1377" i="2"/>
  <c r="J634" i="2"/>
  <c r="R327" i="2"/>
  <c r="K610" i="2"/>
  <c r="P406" i="2"/>
  <c r="K485" i="2"/>
  <c r="R136" i="2"/>
  <c r="R747" i="2"/>
  <c r="Q984" i="2"/>
  <c r="P619" i="2"/>
  <c r="L41" i="2"/>
  <c r="L423" i="2"/>
  <c r="J851" i="2"/>
  <c r="M88" i="2"/>
  <c r="I382" i="2"/>
  <c r="J38" i="2"/>
  <c r="I421" i="2"/>
  <c r="P292" i="2"/>
  <c r="I403" i="2"/>
  <c r="L1400" i="2"/>
  <c r="Q933" i="2"/>
  <c r="K640" i="2"/>
  <c r="R508" i="2"/>
  <c r="H784" i="2"/>
  <c r="P1331" i="2"/>
  <c r="H111" i="2"/>
  <c r="I606" i="2"/>
  <c r="J386" i="2"/>
  <c r="I972" i="2"/>
  <c r="R1089" i="2"/>
  <c r="Q1278" i="2"/>
  <c r="P1154" i="2"/>
  <c r="R226" i="2"/>
  <c r="R212" i="2"/>
  <c r="L550" i="2"/>
  <c r="H592" i="2"/>
  <c r="L1126" i="2"/>
  <c r="H104" i="2"/>
  <c r="Q336" i="2"/>
  <c r="P489" i="2"/>
  <c r="R380" i="2"/>
  <c r="R289" i="2"/>
  <c r="I1146" i="2"/>
  <c r="H278" i="2"/>
  <c r="R75" i="2"/>
  <c r="P992" i="2"/>
  <c r="R530" i="2"/>
  <c r="P515" i="2"/>
  <c r="L820" i="2"/>
  <c r="H1254" i="2"/>
  <c r="R737" i="2"/>
  <c r="P194" i="2"/>
  <c r="Q632" i="2"/>
  <c r="R316" i="2"/>
  <c r="Q126" i="2"/>
  <c r="R1126" i="2"/>
  <c r="M1061" i="2"/>
  <c r="R1029" i="2"/>
  <c r="Q518" i="2"/>
  <c r="H425" i="2"/>
  <c r="H358" i="2"/>
  <c r="L1199" i="2"/>
  <c r="R1092" i="2"/>
  <c r="K197" i="2"/>
  <c r="Q128" i="2"/>
  <c r="P283" i="2"/>
  <c r="I1456" i="2"/>
  <c r="H460" i="2"/>
  <c r="J251" i="2"/>
  <c r="J118" i="2"/>
  <c r="I364" i="2"/>
  <c r="K1259" i="2"/>
  <c r="L65" i="2"/>
  <c r="R344" i="2"/>
  <c r="I642" i="2"/>
  <c r="H695" i="2"/>
  <c r="P975" i="2"/>
  <c r="P983" i="2"/>
  <c r="K520" i="2"/>
  <c r="P756" i="2"/>
  <c r="Q1386" i="2"/>
  <c r="Q48" i="2"/>
  <c r="K1018" i="2"/>
  <c r="I316" i="2"/>
  <c r="R1080" i="2"/>
  <c r="M659" i="2"/>
  <c r="K107" i="2"/>
  <c r="K1099" i="2"/>
  <c r="I59" i="2"/>
  <c r="K453" i="2"/>
  <c r="K196" i="2"/>
  <c r="R862" i="2"/>
  <c r="K442" i="2"/>
  <c r="J1023" i="2"/>
  <c r="R1022" i="2"/>
  <c r="I197" i="2"/>
  <c r="P542" i="2"/>
  <c r="H745" i="2"/>
  <c r="I337" i="2"/>
  <c r="Q232" i="2"/>
  <c r="H11" i="2"/>
  <c r="P960" i="2"/>
  <c r="P1226" i="2"/>
  <c r="J373" i="2"/>
  <c r="I561" i="2"/>
  <c r="H816" i="2"/>
  <c r="K746" i="2"/>
  <c r="Q977" i="2"/>
  <c r="R125" i="2"/>
  <c r="I919" i="2"/>
  <c r="P301" i="2"/>
  <c r="R1076" i="2"/>
  <c r="P553" i="2"/>
  <c r="P200" i="2"/>
  <c r="R919" i="2"/>
  <c r="R844" i="2"/>
  <c r="L490" i="2"/>
  <c r="H1171" i="2"/>
  <c r="Q814" i="2"/>
  <c r="K648" i="2"/>
  <c r="J719" i="2"/>
  <c r="L410" i="2"/>
  <c r="R296" i="2"/>
  <c r="P54" i="2"/>
  <c r="P684" i="2"/>
  <c r="M271" i="2"/>
  <c r="H697" i="2"/>
  <c r="H716" i="2"/>
  <c r="M1036" i="2"/>
  <c r="Q241" i="2"/>
  <c r="I216" i="2"/>
  <c r="H1083" i="2"/>
  <c r="P302" i="2"/>
  <c r="J195" i="2"/>
  <c r="J1120" i="2"/>
  <c r="I1197" i="2"/>
  <c r="R189" i="2"/>
  <c r="R1013" i="2"/>
  <c r="P1316" i="2"/>
  <c r="P820" i="2"/>
  <c r="J711" i="2"/>
  <c r="P585" i="2"/>
  <c r="Q455" i="2"/>
  <c r="Q945" i="2"/>
  <c r="P972" i="2"/>
  <c r="H423" i="2"/>
  <c r="L283" i="2"/>
  <c r="I573" i="2"/>
  <c r="J110" i="2"/>
  <c r="R630" i="2"/>
  <c r="J1317" i="2"/>
  <c r="R587" i="2"/>
  <c r="H1043" i="2"/>
  <c r="K384" i="2"/>
  <c r="R204" i="2"/>
  <c r="J637" i="2"/>
  <c r="P799" i="2"/>
  <c r="Q1206" i="2"/>
  <c r="Q485" i="2"/>
  <c r="Q698" i="2"/>
  <c r="R926" i="2"/>
  <c r="R795" i="2"/>
  <c r="R1144" i="2"/>
  <c r="R354" i="2"/>
  <c r="Q776" i="2"/>
  <c r="J554" i="2"/>
  <c r="H1016" i="2"/>
  <c r="I1160" i="2"/>
  <c r="P228" i="2"/>
  <c r="I827" i="2"/>
  <c r="K830" i="2"/>
  <c r="K461" i="2"/>
  <c r="P1093" i="2"/>
  <c r="H33" i="2"/>
  <c r="I58" i="2"/>
  <c r="L906" i="2"/>
  <c r="J370" i="2"/>
  <c r="K981" i="2"/>
  <c r="Q1103" i="2"/>
  <c r="L790" i="2"/>
  <c r="Q1221" i="2"/>
  <c r="Q1262" i="2"/>
  <c r="Q155" i="2"/>
  <c r="R525" i="2"/>
  <c r="K358" i="2"/>
  <c r="Q641" i="2"/>
  <c r="L97" i="2"/>
  <c r="L375" i="2"/>
  <c r="J155" i="2"/>
  <c r="R1329" i="2"/>
  <c r="K673" i="2"/>
  <c r="K1128" i="2"/>
  <c r="H128" i="2"/>
  <c r="R266" i="2"/>
  <c r="M324" i="2"/>
  <c r="L1047" i="2"/>
  <c r="R579" i="2"/>
  <c r="P1010" i="2"/>
  <c r="R413" i="2"/>
  <c r="P1245" i="2"/>
  <c r="I110" i="2"/>
  <c r="K48" i="2"/>
  <c r="I428" i="2"/>
  <c r="L568" i="2"/>
  <c r="P1136" i="2"/>
  <c r="Q106" i="2"/>
  <c r="P310" i="2"/>
  <c r="M273" i="2"/>
  <c r="L1155" i="2"/>
  <c r="J355" i="2"/>
  <c r="Q1387" i="2"/>
  <c r="I1031" i="2"/>
  <c r="L354" i="2"/>
  <c r="J595" i="2"/>
  <c r="L608" i="2"/>
  <c r="J1340" i="2"/>
  <c r="J243" i="2"/>
  <c r="Q793" i="2"/>
  <c r="H1289" i="2"/>
  <c r="Q1433" i="2"/>
  <c r="K478" i="2"/>
  <c r="P1299" i="2"/>
  <c r="H862" i="2"/>
  <c r="M645" i="2"/>
  <c r="P240" i="2"/>
  <c r="R126" i="2"/>
  <c r="I280" i="2"/>
  <c r="R686" i="2"/>
  <c r="H79" i="2"/>
  <c r="R633" i="2"/>
  <c r="L409" i="2"/>
  <c r="I424" i="2"/>
  <c r="J786" i="2"/>
  <c r="R1028" i="2"/>
  <c r="J329" i="2"/>
  <c r="I1087" i="2"/>
  <c r="H713" i="2"/>
  <c r="R1211" i="2"/>
  <c r="R1463" i="2"/>
  <c r="R192" i="2"/>
  <c r="Q624" i="2"/>
  <c r="I486" i="2"/>
  <c r="P132" i="2"/>
  <c r="M415" i="2"/>
  <c r="P924" i="2"/>
  <c r="Q39" i="2"/>
  <c r="L255" i="2"/>
  <c r="R497" i="2"/>
  <c r="K386" i="2"/>
  <c r="R445" i="2"/>
  <c r="R416" i="2"/>
  <c r="P1149" i="2"/>
  <c r="Q369" i="2"/>
  <c r="Q120" i="2"/>
  <c r="P371" i="2"/>
  <c r="H47" i="2"/>
  <c r="H72" i="2"/>
  <c r="M109" i="2"/>
  <c r="Q594" i="2"/>
  <c r="L205" i="2"/>
  <c r="P912" i="2"/>
  <c r="Q249" i="2"/>
  <c r="L314" i="2"/>
  <c r="J1112" i="2"/>
  <c r="Q71" i="2"/>
  <c r="I328" i="2"/>
  <c r="M619" i="2"/>
  <c r="Q749" i="2"/>
  <c r="Q1361" i="2"/>
  <c r="H888" i="2"/>
  <c r="L197" i="2"/>
  <c r="P686" i="2"/>
  <c r="J1439" i="2"/>
  <c r="L666" i="2"/>
  <c r="H490" i="2"/>
  <c r="Q960" i="2"/>
  <c r="Q278" i="2"/>
  <c r="Q200" i="2"/>
  <c r="Q1431" i="2"/>
  <c r="H1320" i="2"/>
  <c r="I599" i="2"/>
  <c r="Q880" i="2"/>
  <c r="M500" i="2"/>
  <c r="P347" i="2"/>
  <c r="R755" i="2"/>
  <c r="P1398" i="2"/>
  <c r="J84" i="2"/>
  <c r="H710" i="2"/>
  <c r="Q211" i="2"/>
  <c r="J1169" i="2"/>
  <c r="Q95" i="2"/>
  <c r="R317" i="2"/>
  <c r="Q1412" i="2"/>
  <c r="L610" i="2"/>
  <c r="R1063" i="2"/>
  <c r="I855" i="2"/>
  <c r="Q586" i="2"/>
  <c r="Q1029" i="2"/>
  <c r="P253" i="2"/>
  <c r="P189" i="2"/>
  <c r="R925" i="2"/>
  <c r="R309" i="2"/>
  <c r="R1417" i="2"/>
  <c r="H505" i="2"/>
  <c r="Q549" i="2"/>
  <c r="P701" i="2"/>
  <c r="J158" i="2"/>
  <c r="K295" i="2"/>
  <c r="J1092" i="2"/>
  <c r="R1149" i="2"/>
  <c r="J255" i="2"/>
  <c r="L98" i="2"/>
  <c r="P854" i="2"/>
  <c r="R695" i="2"/>
  <c r="R1188" i="2"/>
  <c r="P1352" i="2"/>
  <c r="K1079" i="2"/>
  <c r="K1339" i="2"/>
  <c r="P443" i="2"/>
  <c r="H1257" i="2"/>
  <c r="Q1411" i="2"/>
  <c r="J550" i="2"/>
  <c r="P893" i="2"/>
  <c r="L656" i="2"/>
  <c r="I454" i="2"/>
  <c r="H31" i="2"/>
  <c r="P572" i="2"/>
  <c r="L455" i="2"/>
  <c r="R603" i="2"/>
  <c r="R1176" i="2"/>
  <c r="M731" i="2"/>
  <c r="K125" i="2"/>
  <c r="R1075" i="2"/>
  <c r="P788" i="2"/>
  <c r="H99" i="2"/>
  <c r="H163" i="2"/>
  <c r="M99" i="2"/>
  <c r="L261" i="2"/>
  <c r="H601" i="2"/>
  <c r="P112" i="2"/>
  <c r="H823" i="2"/>
  <c r="J11" i="2"/>
  <c r="R572" i="2"/>
  <c r="P311" i="2"/>
  <c r="Q962" i="2"/>
  <c r="R1276" i="2"/>
  <c r="K84" i="2"/>
  <c r="J309" i="2"/>
  <c r="P703" i="2"/>
  <c r="I597" i="2"/>
  <c r="K1179" i="2"/>
  <c r="M779" i="2"/>
  <c r="J403" i="2"/>
  <c r="P1212" i="2"/>
  <c r="Q491" i="2"/>
  <c r="I370" i="2"/>
  <c r="H876" i="2"/>
  <c r="Q1287" i="2"/>
  <c r="Q474" i="2"/>
  <c r="P480" i="2"/>
  <c r="M1350" i="2"/>
  <c r="Q274" i="2"/>
  <c r="H228" i="2"/>
  <c r="K12" i="2"/>
  <c r="H1382" i="2"/>
  <c r="M338" i="2"/>
  <c r="J43" i="2"/>
  <c r="P731" i="2"/>
  <c r="I327" i="2"/>
  <c r="Q1071" i="2"/>
  <c r="R1373" i="2"/>
  <c r="H844" i="2"/>
  <c r="I413" i="2"/>
  <c r="P1297" i="2"/>
  <c r="J456" i="2"/>
  <c r="R228" i="2"/>
  <c r="R521" i="2"/>
  <c r="P1012" i="2"/>
  <c r="R1486" i="2"/>
  <c r="R1451" i="2"/>
  <c r="K104" i="2"/>
  <c r="P42" i="2"/>
  <c r="P630" i="2"/>
  <c r="H1222" i="2"/>
  <c r="P149" i="2"/>
  <c r="K428" i="2"/>
  <c r="K336" i="2"/>
  <c r="R1173" i="2"/>
  <c r="L515" i="2"/>
  <c r="L1086" i="2"/>
  <c r="Q809" i="2"/>
  <c r="R1349" i="2"/>
  <c r="R877" i="2"/>
  <c r="R918" i="2"/>
  <c r="P1162" i="2"/>
  <c r="M901" i="2"/>
  <c r="R1348" i="2"/>
  <c r="Q506" i="2"/>
  <c r="R177" i="2"/>
  <c r="K489" i="2"/>
  <c r="M103" i="2"/>
  <c r="J442" i="2"/>
  <c r="P1128" i="2"/>
  <c r="P1267" i="2"/>
  <c r="R968" i="2"/>
  <c r="P118" i="2"/>
  <c r="L370" i="2"/>
  <c r="R1337" i="2"/>
  <c r="H1191" i="2"/>
  <c r="I658" i="2"/>
  <c r="Q1335" i="2"/>
  <c r="P760" i="2"/>
  <c r="R295" i="2"/>
  <c r="I1089" i="2"/>
  <c r="H1495" i="2"/>
  <c r="P1396" i="2"/>
  <c r="Q912" i="2"/>
  <c r="Q1449" i="2"/>
  <c r="R1155" i="2"/>
  <c r="I1124" i="2"/>
  <c r="J492" i="2"/>
  <c r="I993" i="2"/>
  <c r="P1288" i="2"/>
  <c r="H605" i="2"/>
  <c r="K88" i="2"/>
  <c r="M435" i="2"/>
  <c r="K450" i="2"/>
  <c r="R745" i="2"/>
  <c r="H801" i="2"/>
  <c r="Q236" i="2"/>
  <c r="Q1427" i="2"/>
  <c r="L118" i="2"/>
  <c r="I15" i="2"/>
  <c r="P89" i="2"/>
  <c r="P320" i="2"/>
  <c r="R597" i="2"/>
  <c r="K524" i="2"/>
  <c r="K736" i="2"/>
  <c r="J834" i="2"/>
  <c r="I455" i="2"/>
  <c r="P900" i="2"/>
  <c r="R424" i="2"/>
  <c r="L586" i="2"/>
  <c r="R768" i="2"/>
  <c r="I376" i="2"/>
  <c r="K896" i="2"/>
  <c r="H121" i="2"/>
  <c r="Q922" i="2"/>
  <c r="P795" i="2"/>
  <c r="Q690" i="2"/>
  <c r="H789" i="2"/>
  <c r="Q253" i="2"/>
  <c r="P1386" i="2"/>
  <c r="M1168" i="2"/>
  <c r="L134" i="2"/>
  <c r="P1365" i="2"/>
  <c r="P1115" i="2"/>
  <c r="P1227" i="2"/>
  <c r="M1019" i="2"/>
  <c r="R400" i="2"/>
  <c r="Q8" i="2"/>
  <c r="R248" i="2"/>
  <c r="P1433" i="2"/>
  <c r="Q706" i="2"/>
  <c r="L495" i="2"/>
  <c r="H37" i="2"/>
  <c r="P549" i="2"/>
  <c r="Q366" i="2"/>
  <c r="M957" i="2"/>
  <c r="Q458" i="2"/>
  <c r="M813" i="2"/>
  <c r="J465" i="2"/>
  <c r="P227" i="2"/>
  <c r="I685" i="2"/>
  <c r="M113" i="2"/>
  <c r="R1280" i="2"/>
  <c r="K785" i="2"/>
  <c r="M57" i="2"/>
  <c r="Q489" i="2"/>
  <c r="P861" i="2"/>
  <c r="P996" i="2"/>
  <c r="K630" i="2"/>
  <c r="R1158" i="2"/>
  <c r="P965" i="2"/>
  <c r="L278" i="2"/>
  <c r="P574" i="2"/>
  <c r="R510" i="2"/>
  <c r="P748" i="2"/>
  <c r="Q158" i="2"/>
  <c r="R331" i="2"/>
  <c r="P12" i="2"/>
  <c r="R550" i="2"/>
  <c r="Q9" i="2"/>
  <c r="R1404" i="2"/>
  <c r="Q368" i="2"/>
  <c r="Q1472" i="2"/>
  <c r="J76" i="2"/>
  <c r="L843" i="2"/>
  <c r="L825" i="2"/>
  <c r="H175" i="2"/>
  <c r="R613" i="2"/>
  <c r="Q715" i="2"/>
  <c r="Q160" i="2"/>
  <c r="R1162" i="2"/>
  <c r="J864" i="2"/>
  <c r="L689" i="2"/>
  <c r="H836" i="2"/>
  <c r="L1190" i="2"/>
  <c r="M954" i="2"/>
  <c r="R284" i="2"/>
  <c r="H809" i="2"/>
  <c r="P403" i="2"/>
  <c r="I866" i="2"/>
  <c r="Q1104" i="2"/>
  <c r="P363" i="2"/>
  <c r="I551" i="2"/>
  <c r="K389" i="2"/>
  <c r="P1221" i="2"/>
  <c r="I315" i="2"/>
  <c r="L769" i="2"/>
  <c r="P1382" i="2"/>
  <c r="K153" i="2"/>
  <c r="P299" i="2"/>
  <c r="I449" i="2"/>
  <c r="Q90" i="2"/>
  <c r="P905" i="2"/>
  <c r="H1374" i="2"/>
  <c r="H198" i="2"/>
  <c r="P250" i="2"/>
  <c r="J1173" i="2"/>
  <c r="J1109" i="2"/>
  <c r="Q1241" i="2"/>
  <c r="J522" i="2"/>
  <c r="P1314" i="2"/>
  <c r="P611" i="2"/>
  <c r="P449" i="2"/>
  <c r="K70" i="2"/>
  <c r="I66" i="2"/>
  <c r="P810" i="2"/>
  <c r="H284" i="2"/>
  <c r="Q1295" i="2"/>
  <c r="L926" i="2"/>
  <c r="Q1501" i="2"/>
  <c r="H600" i="2"/>
  <c r="P390" i="2"/>
  <c r="L532" i="2"/>
  <c r="K57" i="2"/>
  <c r="L856" i="2"/>
  <c r="Q1242" i="2"/>
  <c r="M1080" i="2"/>
  <c r="R1153" i="2"/>
  <c r="R42" i="2"/>
  <c r="P1047" i="2"/>
  <c r="R942" i="2"/>
  <c r="H733" i="2"/>
  <c r="I491" i="2"/>
  <c r="Q527" i="2"/>
  <c r="M1111" i="2"/>
  <c r="P397" i="2"/>
  <c r="P1111" i="2"/>
  <c r="H1231" i="2"/>
  <c r="Q1177" i="2"/>
  <c r="Q753" i="2"/>
  <c r="I795" i="2"/>
  <c r="P705" i="2"/>
  <c r="M437" i="2"/>
  <c r="K802" i="2"/>
  <c r="H532" i="2"/>
  <c r="M1247" i="2"/>
  <c r="R378" i="2"/>
  <c r="J330" i="2"/>
  <c r="J573" i="2"/>
  <c r="L971" i="2"/>
  <c r="Q988" i="2"/>
  <c r="J312" i="2"/>
  <c r="Q1443" i="2"/>
  <c r="Q574" i="2"/>
  <c r="P1044" i="2"/>
  <c r="J1001" i="2"/>
  <c r="Q519" i="2"/>
  <c r="Q1360" i="2"/>
  <c r="R994" i="2"/>
  <c r="P1142" i="2"/>
  <c r="J207" i="2"/>
  <c r="P588" i="2"/>
  <c r="M991" i="2"/>
  <c r="M122" i="2"/>
  <c r="P908" i="2"/>
  <c r="L614" i="2"/>
  <c r="Q950" i="2"/>
  <c r="J1276" i="2"/>
  <c r="R682" i="2"/>
  <c r="K1275" i="2"/>
  <c r="P571" i="2"/>
  <c r="M138" i="2"/>
  <c r="R1302" i="2"/>
  <c r="M249" i="2"/>
  <c r="M512" i="2"/>
  <c r="Q1082" i="2"/>
  <c r="K222" i="2"/>
  <c r="M40" i="2"/>
  <c r="P706" i="2"/>
  <c r="J664" i="2"/>
  <c r="I157" i="2"/>
  <c r="J995" i="2"/>
  <c r="H221" i="2"/>
  <c r="L936" i="2"/>
  <c r="M139" i="2"/>
  <c r="L93" i="2"/>
  <c r="P485" i="2"/>
  <c r="R575" i="2"/>
  <c r="L346" i="2"/>
  <c r="M1194" i="2"/>
  <c r="L723" i="2"/>
  <c r="J902" i="2"/>
  <c r="I693" i="2"/>
  <c r="K30" i="2"/>
  <c r="P374" i="2"/>
  <c r="H1025" i="2"/>
  <c r="P362" i="2"/>
  <c r="Q302" i="2"/>
  <c r="J677" i="2"/>
  <c r="L189" i="2"/>
  <c r="R624" i="2"/>
  <c r="Q1383" i="2"/>
  <c r="K731" i="2"/>
  <c r="Q800" i="2"/>
  <c r="J498" i="2"/>
  <c r="J335" i="2"/>
  <c r="P1492" i="2"/>
  <c r="H607" i="2"/>
  <c r="K1092" i="2"/>
  <c r="J946" i="2"/>
  <c r="P1322" i="2"/>
  <c r="R1432" i="2"/>
  <c r="I377" i="2"/>
  <c r="Q329" i="2"/>
  <c r="Q746" i="2"/>
  <c r="R168" i="2"/>
  <c r="Q1010" i="2"/>
  <c r="R1461" i="2"/>
  <c r="Q399" i="2"/>
  <c r="P652" i="2"/>
  <c r="P345" i="2"/>
  <c r="J887" i="2"/>
  <c r="R16" i="2"/>
  <c r="J283" i="2"/>
  <c r="J271" i="2"/>
  <c r="R1137" i="2"/>
  <c r="R1415" i="2"/>
  <c r="J727" i="2"/>
  <c r="L53" i="2"/>
  <c r="H732" i="2"/>
  <c r="K1102" i="2"/>
  <c r="L16" i="2"/>
  <c r="Q32" i="2"/>
  <c r="H60" i="2"/>
  <c r="P36" i="2"/>
  <c r="R173" i="2"/>
  <c r="Q439" i="2"/>
  <c r="M571" i="2"/>
  <c r="P1282" i="2"/>
  <c r="Q1327" i="2"/>
  <c r="J169" i="2"/>
  <c r="J161" i="2"/>
  <c r="K975" i="2"/>
  <c r="K204" i="2"/>
  <c r="H500" i="2"/>
  <c r="J873" i="2"/>
  <c r="K1131" i="2"/>
  <c r="P1496" i="2"/>
  <c r="H305" i="2"/>
  <c r="P1200" i="2"/>
  <c r="Q1263" i="2"/>
  <c r="R135" i="2"/>
  <c r="M342" i="2"/>
  <c r="P407" i="2"/>
  <c r="H238" i="2"/>
  <c r="Q374" i="2"/>
  <c r="P658" i="2"/>
  <c r="P1069" i="2"/>
  <c r="P40" i="2"/>
  <c r="R1244" i="2"/>
  <c r="M783" i="2"/>
  <c r="H35" i="2"/>
  <c r="R169" i="2"/>
  <c r="H394" i="2"/>
  <c r="Q442" i="2"/>
  <c r="H881" i="2"/>
  <c r="P1209" i="2"/>
  <c r="K44" i="2"/>
  <c r="P859" i="2"/>
  <c r="K1261" i="2"/>
  <c r="L382" i="2"/>
  <c r="J231" i="2"/>
  <c r="J479" i="2"/>
  <c r="Q319" i="2"/>
  <c r="M307" i="2"/>
  <c r="R461" i="2"/>
  <c r="P348" i="2"/>
  <c r="Q72" i="2"/>
  <c r="L896" i="2"/>
  <c r="H83" i="2"/>
  <c r="R1034" i="2"/>
  <c r="Q1202" i="2"/>
  <c r="Q699" i="2"/>
  <c r="R831" i="2"/>
  <c r="H1306" i="2"/>
  <c r="M913" i="2"/>
  <c r="P1028" i="2"/>
  <c r="M1215" i="2"/>
  <c r="J812" i="2"/>
  <c r="L1423" i="2"/>
  <c r="I1062" i="2"/>
  <c r="P609" i="2"/>
  <c r="J78" i="2"/>
  <c r="Q869" i="2"/>
  <c r="J536" i="2"/>
  <c r="R440" i="2"/>
  <c r="J357" i="2"/>
  <c r="H360" i="2"/>
  <c r="J1174" i="2"/>
  <c r="P1033" i="2"/>
  <c r="Q1345" i="2"/>
  <c r="P1248" i="2"/>
  <c r="P419" i="2"/>
  <c r="H1314" i="2"/>
  <c r="Q344" i="2"/>
  <c r="R557" i="2"/>
  <c r="R15" i="2"/>
  <c r="P1379" i="2"/>
  <c r="K572" i="2"/>
  <c r="Q1150" i="2"/>
  <c r="P895" i="2"/>
  <c r="M495" i="2"/>
  <c r="P720" i="2"/>
  <c r="R792" i="2"/>
  <c r="R970" i="2"/>
  <c r="M172" i="2"/>
  <c r="J1132" i="2"/>
  <c r="R1290" i="2"/>
  <c r="Q1375" i="2"/>
  <c r="M591" i="2"/>
  <c r="H1301" i="2"/>
  <c r="M896" i="2"/>
  <c r="L348" i="2"/>
  <c r="Q1462" i="2"/>
  <c r="Q505" i="2"/>
  <c r="K98" i="2"/>
  <c r="K676" i="2"/>
  <c r="K1368" i="2"/>
  <c r="J1262" i="2"/>
  <c r="Q1030" i="2"/>
  <c r="P1124" i="2"/>
  <c r="Q27" i="2"/>
  <c r="R1116" i="2"/>
  <c r="H825" i="2"/>
  <c r="R167" i="2"/>
  <c r="I1225" i="2"/>
  <c r="R563" i="2"/>
  <c r="H1255" i="2"/>
  <c r="L1087" i="2"/>
  <c r="R65" i="2"/>
  <c r="P1192" i="2"/>
  <c r="Q218" i="2"/>
  <c r="R513" i="2"/>
  <c r="P730" i="2"/>
  <c r="Q418" i="2"/>
  <c r="Q1192" i="2"/>
  <c r="Q1476" i="2"/>
  <c r="H273" i="2"/>
  <c r="Q1339" i="2"/>
  <c r="L395" i="2"/>
  <c r="I109" i="2"/>
  <c r="Q1367" i="2"/>
  <c r="P248" i="2"/>
  <c r="R1127" i="2"/>
  <c r="R352" i="2"/>
  <c r="M681" i="2"/>
  <c r="R938" i="2"/>
  <c r="K471" i="2"/>
  <c r="K1395" i="2"/>
  <c r="R581" i="2"/>
  <c r="Q182" i="2"/>
  <c r="I338" i="2"/>
  <c r="I215" i="2"/>
  <c r="M439" i="2"/>
  <c r="R403" i="2"/>
  <c r="P263" i="2"/>
  <c r="M521" i="2"/>
  <c r="P640" i="2"/>
  <c r="P853" i="2"/>
  <c r="L403" i="2"/>
  <c r="Q317" i="2"/>
  <c r="I14" i="2"/>
  <c r="Q10" i="2"/>
  <c r="Q610" i="2"/>
  <c r="I221" i="2"/>
  <c r="Q277" i="2"/>
  <c r="P985" i="2"/>
  <c r="P1484" i="2"/>
  <c r="Q553" i="2"/>
  <c r="R1286" i="2"/>
  <c r="P1407" i="2"/>
  <c r="H432" i="2"/>
  <c r="R160" i="2"/>
  <c r="L29" i="2"/>
  <c r="Q464" i="2"/>
  <c r="P978" i="2"/>
  <c r="Q1410" i="2"/>
  <c r="Q1025" i="2"/>
  <c r="I691" i="2"/>
  <c r="L554" i="2"/>
  <c r="K17" i="2"/>
  <c r="L609" i="2"/>
  <c r="J670" i="2"/>
  <c r="L112" i="2"/>
  <c r="K94" i="2"/>
  <c r="I709" i="2"/>
  <c r="L514" i="2"/>
  <c r="R1351" i="2"/>
  <c r="I1068" i="2"/>
  <c r="Q1482" i="2"/>
  <c r="M914" i="2"/>
  <c r="R1065" i="2"/>
  <c r="J984" i="2"/>
  <c r="L849" i="2"/>
  <c r="Q18" i="2"/>
  <c r="I294" i="2"/>
  <c r="H101" i="2"/>
  <c r="P1266" i="2"/>
  <c r="H270" i="2"/>
  <c r="L636" i="2"/>
  <c r="R287" i="2"/>
  <c r="H639" i="2"/>
  <c r="Q138" i="2"/>
  <c r="R750" i="2"/>
  <c r="R1106" i="2"/>
  <c r="Q823" i="2"/>
  <c r="R1498" i="2"/>
  <c r="P492" i="2"/>
  <c r="H602" i="2"/>
  <c r="K586" i="2"/>
  <c r="J35" i="2"/>
  <c r="K113" i="2"/>
  <c r="Q50" i="2"/>
  <c r="R1364" i="2"/>
  <c r="L480" i="2"/>
  <c r="L26" i="2"/>
  <c r="P586" i="2"/>
  <c r="H1256" i="2"/>
  <c r="J92" i="2"/>
  <c r="Q709" i="2"/>
  <c r="J80" i="2"/>
  <c r="M1297" i="2"/>
  <c r="Q192" i="2"/>
  <c r="Q872" i="2"/>
  <c r="P627" i="2"/>
  <c r="J1267" i="2"/>
  <c r="Q668" i="2"/>
  <c r="P1096" i="2"/>
  <c r="J1187" i="2"/>
  <c r="P1204" i="2"/>
  <c r="I29" i="2"/>
  <c r="J489" i="2"/>
  <c r="J1090" i="2"/>
  <c r="Q244" i="2"/>
  <c r="I199" i="2"/>
  <c r="K558" i="2"/>
  <c r="Q1067" i="2"/>
  <c r="J939" i="2"/>
  <c r="I296" i="2"/>
  <c r="K1384" i="2"/>
  <c r="Q223" i="2"/>
  <c r="R1338" i="2"/>
  <c r="J1049" i="2"/>
  <c r="L895" i="2"/>
  <c r="Q1458" i="2"/>
  <c r="L485" i="2"/>
  <c r="L298" i="2"/>
  <c r="I92" i="2"/>
  <c r="J48" i="2"/>
  <c r="R1368" i="2"/>
  <c r="L1313" i="2"/>
  <c r="R1203" i="2"/>
  <c r="R1131" i="2"/>
  <c r="J920" i="2"/>
  <c r="J225" i="2"/>
  <c r="Q704" i="2"/>
  <c r="L518" i="2"/>
  <c r="M50" i="2"/>
  <c r="M537" i="2"/>
  <c r="H559" i="2"/>
  <c r="R213" i="2"/>
  <c r="P308" i="2"/>
  <c r="R988" i="2"/>
  <c r="L735" i="2"/>
  <c r="P901" i="2"/>
  <c r="R1275" i="2"/>
  <c r="Q794" i="2"/>
  <c r="R1056" i="2"/>
  <c r="K331" i="2"/>
  <c r="P774" i="2"/>
  <c r="H9" i="2"/>
  <c r="Q1180" i="2"/>
  <c r="M1075" i="2"/>
  <c r="M885" i="2"/>
  <c r="Q1052" i="2"/>
  <c r="I839" i="2"/>
  <c r="P639" i="2"/>
  <c r="J25" i="2"/>
  <c r="J322" i="2"/>
  <c r="R349" i="2"/>
  <c r="I1152" i="2"/>
  <c r="M882" i="2"/>
  <c r="I68" i="2"/>
  <c r="M169" i="2"/>
  <c r="Q148" i="2"/>
  <c r="H723" i="2"/>
  <c r="I1168" i="2"/>
  <c r="R560" i="2"/>
  <c r="H182" i="2"/>
  <c r="P258" i="2"/>
  <c r="M374" i="2"/>
  <c r="J423" i="2"/>
  <c r="L435" i="2"/>
  <c r="P1007" i="2"/>
  <c r="M739" i="2"/>
  <c r="M403" i="2"/>
  <c r="P1112" i="2"/>
  <c r="P592" i="2"/>
  <c r="R558" i="2"/>
  <c r="M877" i="2"/>
  <c r="L815" i="2"/>
  <c r="P1233" i="2"/>
  <c r="M1208" i="2"/>
  <c r="L307" i="2"/>
  <c r="R509" i="2"/>
  <c r="R1226" i="2"/>
  <c r="Q686" i="2"/>
  <c r="H1394" i="2"/>
  <c r="K216" i="2"/>
  <c r="L626" i="2"/>
  <c r="R1231" i="2"/>
  <c r="I84" i="2"/>
  <c r="P547" i="2"/>
  <c r="R360" i="2"/>
  <c r="P976" i="2"/>
  <c r="M162" i="2"/>
  <c r="P285" i="2"/>
  <c r="I325" i="2"/>
  <c r="R645" i="2"/>
  <c r="M921" i="2"/>
  <c r="R1122" i="2"/>
  <c r="R18" i="2"/>
  <c r="H525" i="2"/>
  <c r="I936" i="2"/>
  <c r="M329" i="2"/>
  <c r="I629" i="2"/>
  <c r="P65" i="2"/>
  <c r="Q565" i="2"/>
  <c r="P1246" i="2"/>
  <c r="Q1488" i="2"/>
  <c r="H773" i="2"/>
  <c r="P1483" i="2"/>
  <c r="I1235" i="2"/>
  <c r="P484" i="2"/>
  <c r="Q480" i="2"/>
  <c r="P67" i="2"/>
  <c r="I799" i="2"/>
  <c r="H523" i="2"/>
  <c r="P729" i="2"/>
  <c r="P926" i="2"/>
  <c r="Q29" i="2"/>
  <c r="Q356" i="2"/>
  <c r="R123" i="2"/>
  <c r="H707" i="2"/>
  <c r="H286" i="2"/>
  <c r="P1360" i="2"/>
  <c r="Q1110" i="2"/>
  <c r="Q221" i="2"/>
  <c r="P30" i="2"/>
  <c r="P259" i="2"/>
  <c r="L170" i="2"/>
  <c r="P856" i="2"/>
  <c r="I258" i="2"/>
  <c r="R833" i="2"/>
  <c r="J22" i="2"/>
  <c r="Q589" i="2"/>
  <c r="I313" i="2"/>
  <c r="L191" i="2"/>
  <c r="H277" i="2"/>
  <c r="H417" i="2"/>
  <c r="H126" i="2"/>
  <c r="Q312" i="2"/>
  <c r="R1315" i="2"/>
  <c r="P1222" i="2"/>
  <c r="Q890" i="2"/>
  <c r="R709" i="2"/>
  <c r="P344" i="2"/>
  <c r="I1192" i="2"/>
  <c r="J414" i="2"/>
  <c r="R646" i="2"/>
  <c r="P402" i="2"/>
  <c r="P1061" i="2"/>
  <c r="P49" i="2"/>
  <c r="P117" i="2"/>
  <c r="R392" i="2"/>
  <c r="R1272" i="2"/>
  <c r="P661" i="2"/>
  <c r="P275" i="2"/>
  <c r="P959" i="2"/>
  <c r="R272" i="2"/>
  <c r="I116" i="2"/>
  <c r="J990" i="2"/>
  <c r="K368" i="2"/>
  <c r="Q1193" i="2"/>
  <c r="P97" i="2"/>
  <c r="R1458" i="2"/>
  <c r="I647" i="2"/>
  <c r="P509" i="2"/>
  <c r="J1071" i="2"/>
  <c r="Q378" i="2"/>
  <c r="Q1229" i="2"/>
  <c r="Q219" i="2"/>
  <c r="Q129" i="2"/>
  <c r="J1289" i="2"/>
  <c r="K278" i="2"/>
  <c r="R584" i="2"/>
  <c r="Q304" i="2"/>
  <c r="P819" i="2"/>
  <c r="P780" i="2"/>
  <c r="P1321" i="2"/>
  <c r="Q1492" i="2"/>
  <c r="N126" i="2" l="1"/>
  <c r="O126" i="2" s="1"/>
  <c r="N417" i="2"/>
  <c r="O417" i="2" s="1"/>
  <c r="N277" i="2"/>
  <c r="O277" i="2" s="1"/>
  <c r="N286" i="2"/>
  <c r="O286" i="2" s="1"/>
  <c r="N707" i="2"/>
  <c r="O707" i="2" s="1"/>
  <c r="N523" i="2"/>
  <c r="O523" i="2" s="1"/>
  <c r="N773" i="2"/>
  <c r="O773" i="2" s="1"/>
  <c r="N525" i="2"/>
  <c r="O525" i="2" s="1"/>
  <c r="N1394" i="2"/>
  <c r="O1394" i="2" s="1"/>
  <c r="N182" i="2"/>
  <c r="O182" i="2" s="1"/>
  <c r="N723" i="2"/>
  <c r="O723" i="2" s="1"/>
  <c r="N9" i="2"/>
  <c r="O9" i="2" s="1"/>
  <c r="N559" i="2"/>
  <c r="O559" i="2" s="1"/>
  <c r="N1256" i="2"/>
  <c r="O1256" i="2" s="1"/>
  <c r="N602" i="2"/>
  <c r="O602" i="2" s="1"/>
  <c r="N639" i="2"/>
  <c r="O639" i="2" s="1"/>
  <c r="N270" i="2"/>
  <c r="O270" i="2" s="1"/>
  <c r="N101" i="2"/>
  <c r="O101" i="2" s="1"/>
  <c r="N432" i="2"/>
  <c r="O432" i="2" s="1"/>
  <c r="N273" i="2"/>
  <c r="O273" i="2" s="1"/>
  <c r="N1255" i="2"/>
  <c r="O1255" i="2" s="1"/>
  <c r="N825" i="2"/>
  <c r="O825" i="2" s="1"/>
  <c r="N1301" i="2"/>
  <c r="O1301" i="2" s="1"/>
  <c r="N1314" i="2"/>
  <c r="O1314" i="2" s="1"/>
  <c r="N360" i="2"/>
  <c r="O360" i="2" s="1"/>
  <c r="N1306" i="2"/>
  <c r="O1306" i="2" s="1"/>
  <c r="N83" i="2"/>
  <c r="O83" i="2" s="1"/>
  <c r="N881" i="2"/>
  <c r="O881" i="2" s="1"/>
  <c r="N394" i="2"/>
  <c r="O394" i="2" s="1"/>
  <c r="N35" i="2"/>
  <c r="O35" i="2" s="1"/>
  <c r="N238" i="2"/>
  <c r="O238" i="2" s="1"/>
  <c r="N305" i="2"/>
  <c r="O305" i="2" s="1"/>
  <c r="N500" i="2"/>
  <c r="O500" i="2" s="1"/>
  <c r="N60" i="2"/>
  <c r="O60" i="2" s="1"/>
  <c r="N732" i="2"/>
  <c r="O732" i="2" s="1"/>
  <c r="N607" i="2"/>
  <c r="O607" i="2" s="1"/>
  <c r="N1025" i="2"/>
  <c r="O1025" i="2" s="1"/>
  <c r="N221" i="2"/>
  <c r="O221" i="2" s="1"/>
  <c r="N532" i="2"/>
  <c r="O532" i="2" s="1"/>
  <c r="N1231" i="2"/>
  <c r="O1231" i="2" s="1"/>
  <c r="N733" i="2"/>
  <c r="O733" i="2" s="1"/>
  <c r="N600" i="2"/>
  <c r="O600" i="2" s="1"/>
  <c r="N284" i="2"/>
  <c r="O284" i="2" s="1"/>
  <c r="N198" i="2"/>
  <c r="O198" i="2" s="1"/>
  <c r="N1374" i="2"/>
  <c r="O1374" i="2" s="1"/>
  <c r="N809" i="2"/>
  <c r="O809" i="2" s="1"/>
  <c r="N836" i="2"/>
  <c r="O836" i="2" s="1"/>
  <c r="N175" i="2"/>
  <c r="O175" i="2" s="1"/>
  <c r="N37" i="2"/>
  <c r="O37" i="2" s="1"/>
  <c r="N789" i="2"/>
  <c r="O789" i="2" s="1"/>
  <c r="N121" i="2"/>
  <c r="O121" i="2" s="1"/>
  <c r="N801" i="2"/>
  <c r="O801" i="2" s="1"/>
  <c r="N605" i="2"/>
  <c r="O605" i="2" s="1"/>
  <c r="N1495" i="2"/>
  <c r="O1495" i="2" s="1"/>
  <c r="N1191" i="2"/>
  <c r="O1191" i="2" s="1"/>
  <c r="N1222" i="2"/>
  <c r="O1222" i="2" s="1"/>
  <c r="N844" i="2"/>
  <c r="O844" i="2" s="1"/>
  <c r="N1382" i="2"/>
  <c r="O1382" i="2" s="1"/>
  <c r="N228" i="2"/>
  <c r="O228" i="2" s="1"/>
  <c r="N876" i="2"/>
  <c r="O876" i="2" s="1"/>
  <c r="N823" i="2"/>
  <c r="O823" i="2" s="1"/>
  <c r="N601" i="2"/>
  <c r="O601" i="2" s="1"/>
  <c r="N163" i="2"/>
  <c r="O163" i="2" s="1"/>
  <c r="N99" i="2"/>
  <c r="O99" i="2" s="1"/>
  <c r="N31" i="2"/>
  <c r="O31" i="2" s="1"/>
  <c r="N1257" i="2"/>
  <c r="O1257" i="2" s="1"/>
  <c r="N505" i="2"/>
  <c r="O505" i="2" s="1"/>
  <c r="N710" i="2"/>
  <c r="O710" i="2" s="1"/>
  <c r="N1320" i="2"/>
  <c r="O1320" i="2" s="1"/>
  <c r="N490" i="2"/>
  <c r="O490" i="2" s="1"/>
  <c r="N888" i="2"/>
  <c r="O888" i="2" s="1"/>
  <c r="N72" i="2"/>
  <c r="O72" i="2" s="1"/>
  <c r="N47" i="2"/>
  <c r="O47" i="2" s="1"/>
  <c r="N713" i="2"/>
  <c r="O713" i="2" s="1"/>
  <c r="N79" i="2"/>
  <c r="O79" i="2" s="1"/>
  <c r="N862" i="2"/>
  <c r="O862" i="2" s="1"/>
  <c r="N1289" i="2"/>
  <c r="O1289" i="2" s="1"/>
  <c r="N128" i="2"/>
  <c r="O128" i="2" s="1"/>
  <c r="N33" i="2"/>
  <c r="O33" i="2" s="1"/>
  <c r="N1016" i="2"/>
  <c r="O1016" i="2" s="1"/>
  <c r="N1043" i="2"/>
  <c r="O1043" i="2" s="1"/>
  <c r="N423" i="2"/>
  <c r="O423" i="2" s="1"/>
  <c r="N1083" i="2"/>
  <c r="O1083" i="2" s="1"/>
  <c r="N716" i="2"/>
  <c r="O716" i="2" s="1"/>
  <c r="N697" i="2"/>
  <c r="O697" i="2" s="1"/>
  <c r="N1171" i="2"/>
  <c r="O1171" i="2" s="1"/>
  <c r="N816" i="2"/>
  <c r="O816" i="2" s="1"/>
  <c r="N11" i="2"/>
  <c r="O11" i="2" s="1"/>
  <c r="N745" i="2"/>
  <c r="O745" i="2" s="1"/>
  <c r="N695" i="2"/>
  <c r="O695" i="2" s="1"/>
  <c r="N460" i="2"/>
  <c r="O460" i="2" s="1"/>
  <c r="N358" i="2"/>
  <c r="O358" i="2" s="1"/>
  <c r="N425" i="2"/>
  <c r="O425" i="2" s="1"/>
  <c r="N1254" i="2"/>
  <c r="O1254" i="2" s="1"/>
  <c r="N278" i="2"/>
  <c r="O278" i="2" s="1"/>
  <c r="N104" i="2"/>
  <c r="O104" i="2" s="1"/>
  <c r="N592" i="2"/>
  <c r="O592" i="2" s="1"/>
  <c r="N111" i="2"/>
  <c r="O111" i="2" s="1"/>
  <c r="N784" i="2"/>
  <c r="O784" i="2" s="1"/>
  <c r="N246" i="2"/>
  <c r="O246" i="2" s="1"/>
  <c r="N930" i="2"/>
  <c r="O930" i="2" s="1"/>
  <c r="N922" i="2"/>
  <c r="O922" i="2" s="1"/>
  <c r="N447" i="2"/>
  <c r="O447" i="2" s="1"/>
  <c r="N256" i="2"/>
  <c r="O256" i="2" s="1"/>
  <c r="N1322" i="2"/>
  <c r="O1322" i="2" s="1"/>
  <c r="N625" i="2"/>
  <c r="O625" i="2" s="1"/>
  <c r="N882" i="2"/>
  <c r="O882" i="2" s="1"/>
  <c r="N90" i="2"/>
  <c r="O90" i="2" s="1"/>
  <c r="N1281" i="2"/>
  <c r="O1281" i="2" s="1"/>
  <c r="N942" i="2"/>
  <c r="O942" i="2" s="1"/>
  <c r="N937" i="2"/>
  <c r="O937" i="2" s="1"/>
  <c r="N477" i="2"/>
  <c r="O477" i="2" s="1"/>
  <c r="N1029" i="2"/>
  <c r="O1029" i="2" s="1"/>
  <c r="N466" i="2"/>
  <c r="O466" i="2" s="1"/>
  <c r="N414" i="2"/>
  <c r="O414" i="2" s="1"/>
  <c r="N637" i="2"/>
  <c r="O637" i="2" s="1"/>
  <c r="N65" i="2"/>
  <c r="O65" i="2" s="1"/>
  <c r="N438" i="2"/>
  <c r="O438" i="2" s="1"/>
  <c r="N122" i="2"/>
  <c r="O122" i="2" s="1"/>
  <c r="N17" i="2"/>
  <c r="O17" i="2" s="1"/>
  <c r="N561" i="2"/>
  <c r="O561" i="2" s="1"/>
  <c r="N1140" i="2"/>
  <c r="O1140" i="2" s="1"/>
  <c r="N734" i="2"/>
  <c r="O734" i="2" s="1"/>
  <c r="N856" i="2"/>
  <c r="O856" i="2" s="1"/>
  <c r="N1459" i="2"/>
  <c r="O1459" i="2" s="1"/>
  <c r="N87" i="2"/>
  <c r="O87" i="2" s="1"/>
  <c r="N769" i="2"/>
  <c r="O769" i="2" s="1"/>
  <c r="N39" i="2"/>
  <c r="O39" i="2" s="1"/>
  <c r="N116" i="2"/>
  <c r="O116" i="2" s="1"/>
  <c r="N496" i="2"/>
  <c r="O496" i="2" s="1"/>
  <c r="N1175" i="2"/>
  <c r="O1175" i="2" s="1"/>
  <c r="N95" i="2"/>
  <c r="O95" i="2" s="1"/>
  <c r="N263" i="2"/>
  <c r="O263" i="2" s="1"/>
  <c r="N858" i="2"/>
  <c r="O858" i="2" s="1"/>
  <c r="N1243" i="2"/>
  <c r="O1243" i="2" s="1"/>
  <c r="N787" i="2"/>
  <c r="O787" i="2" s="1"/>
  <c r="N556" i="2"/>
  <c r="O556" i="2" s="1"/>
  <c r="N262" i="2"/>
  <c r="O262" i="2" s="1"/>
  <c r="N508" i="2"/>
  <c r="O508" i="2" s="1"/>
  <c r="N843" i="2"/>
  <c r="O843" i="2" s="1"/>
  <c r="N669" i="2"/>
  <c r="O669" i="2" s="1"/>
  <c r="N1230" i="2"/>
  <c r="O1230" i="2" s="1"/>
  <c r="N569" i="2"/>
  <c r="O569" i="2" s="1"/>
  <c r="N371" i="2"/>
  <c r="O371" i="2" s="1"/>
  <c r="N926" i="2"/>
  <c r="O926" i="2" s="1"/>
  <c r="N283" i="2"/>
  <c r="O283" i="2" s="1"/>
  <c r="N863" i="2"/>
  <c r="O863" i="2" s="1"/>
  <c r="N518" i="2"/>
  <c r="O518" i="2" s="1"/>
  <c r="N266" i="2"/>
  <c r="O266" i="2" s="1"/>
  <c r="N271" i="2"/>
  <c r="O271" i="2" s="1"/>
  <c r="N136" i="2"/>
  <c r="O136" i="2" s="1"/>
  <c r="N1327" i="2"/>
  <c r="O1327" i="2" s="1"/>
  <c r="N415" i="2"/>
  <c r="O415" i="2" s="1"/>
  <c r="N66" i="2"/>
  <c r="O66" i="2" s="1"/>
  <c r="N694" i="2"/>
  <c r="O694" i="2" s="1"/>
  <c r="N617" i="2"/>
  <c r="O617" i="2" s="1"/>
  <c r="N946" i="2"/>
  <c r="O946" i="2" s="1"/>
  <c r="N449" i="2"/>
  <c r="O449" i="2" s="1"/>
  <c r="N443" i="2"/>
  <c r="O443" i="2" s="1"/>
  <c r="N934" i="2"/>
  <c r="O934" i="2" s="1"/>
  <c r="N171" i="2"/>
  <c r="O171" i="2" s="1"/>
  <c r="N372" i="2"/>
  <c r="O372" i="2" s="1"/>
  <c r="N453" i="2"/>
  <c r="O453" i="2" s="1"/>
  <c r="N382" i="2"/>
  <c r="O382" i="2" s="1"/>
  <c r="N729" i="2"/>
  <c r="O729" i="2" s="1"/>
  <c r="N421" i="2"/>
  <c r="O421" i="2" s="1"/>
  <c r="N822" i="2"/>
  <c r="O822" i="2" s="1"/>
  <c r="N144" i="2"/>
  <c r="O144" i="2" s="1"/>
  <c r="N549" i="2"/>
  <c r="O549" i="2" s="1"/>
  <c r="N15" i="2"/>
  <c r="O15" i="2" s="1"/>
  <c r="N201" i="2"/>
  <c r="O201" i="2" s="1"/>
  <c r="N621" i="2"/>
  <c r="O621" i="2" s="1"/>
  <c r="N573" i="2"/>
  <c r="O573" i="2" s="1"/>
  <c r="N936" i="2"/>
  <c r="O936" i="2" s="1"/>
  <c r="N973" i="2"/>
  <c r="O973" i="2" s="1"/>
  <c r="N599" i="2"/>
  <c r="O599" i="2" s="1"/>
  <c r="N448" i="2"/>
  <c r="O448" i="2" s="1"/>
  <c r="N901" i="2"/>
  <c r="O901" i="2" s="1"/>
  <c r="N369" i="2"/>
  <c r="O369" i="2" s="1"/>
  <c r="N1434" i="2"/>
  <c r="O1434" i="2" s="1"/>
  <c r="N670" i="2"/>
  <c r="O670" i="2" s="1"/>
  <c r="N1261" i="2"/>
  <c r="O1261" i="2" s="1"/>
  <c r="N169" i="2"/>
  <c r="O169" i="2" s="1"/>
  <c r="N845" i="2"/>
  <c r="O845" i="2" s="1"/>
  <c r="N593" i="2"/>
  <c r="O593" i="2" s="1"/>
  <c r="N313" i="2"/>
  <c r="O313" i="2" s="1"/>
  <c r="N971" i="2"/>
  <c r="O971" i="2" s="1"/>
  <c r="N375" i="2"/>
  <c r="O375" i="2" s="1"/>
  <c r="N1282" i="2"/>
  <c r="O1282" i="2" s="1"/>
  <c r="N172" i="2"/>
  <c r="O172" i="2" s="1"/>
  <c r="N504" i="2"/>
  <c r="O504" i="2" s="1"/>
  <c r="N860" i="2"/>
  <c r="O860" i="2" s="1"/>
  <c r="N38" i="2"/>
  <c r="O38" i="2" s="1"/>
  <c r="N821" i="2"/>
  <c r="O821" i="2" s="1"/>
  <c r="N626" i="2"/>
  <c r="O626" i="2" s="1"/>
  <c r="N1344" i="2"/>
  <c r="O1344" i="2" s="1"/>
  <c r="N331" i="2"/>
  <c r="O331" i="2" s="1"/>
  <c r="N231" i="2"/>
  <c r="O231" i="2" s="1"/>
  <c r="N57" i="2"/>
  <c r="O57" i="2" s="1"/>
  <c r="N768" i="2"/>
  <c r="O768" i="2" s="1"/>
  <c r="N565" i="2"/>
  <c r="O565" i="2" s="1"/>
  <c r="N250" i="2"/>
  <c r="O250" i="2" s="1"/>
  <c r="N373" i="2"/>
  <c r="O373" i="2" s="1"/>
  <c r="N370" i="2"/>
  <c r="O370" i="2" s="1"/>
  <c r="N542" i="2"/>
  <c r="O542" i="2" s="1"/>
  <c r="N324" i="2"/>
  <c r="O324" i="2" s="1"/>
  <c r="N651" i="2"/>
  <c r="O651" i="2" s="1"/>
  <c r="N790" i="2"/>
  <c r="O790" i="2" s="1"/>
  <c r="N428" i="2"/>
  <c r="O428" i="2" s="1"/>
  <c r="N323" i="2"/>
  <c r="O323" i="2" s="1"/>
  <c r="N143" i="2"/>
  <c r="O143" i="2" s="1"/>
  <c r="N567" i="2"/>
  <c r="O567" i="2" s="1"/>
  <c r="N287" i="2"/>
  <c r="O287" i="2" s="1"/>
  <c r="N1040" i="2"/>
  <c r="O1040" i="2" s="1"/>
  <c r="N132" i="2"/>
  <c r="O132" i="2" s="1"/>
  <c r="N866" i="2"/>
  <c r="O866" i="2" s="1"/>
  <c r="N1203" i="2"/>
  <c r="O1203" i="2" s="1"/>
  <c r="N288" i="2"/>
  <c r="O288" i="2" s="1"/>
  <c r="N1210" i="2"/>
  <c r="O1210" i="2" s="1"/>
  <c r="N340" i="2"/>
  <c r="O340" i="2" s="1"/>
  <c r="N517" i="2"/>
  <c r="O517" i="2" s="1"/>
  <c r="N772" i="2"/>
  <c r="O772" i="2" s="1"/>
  <c r="N632" i="2"/>
  <c r="O632" i="2" s="1"/>
  <c r="N921" i="2"/>
  <c r="O921" i="2" s="1"/>
  <c r="N680" i="2"/>
  <c r="O680" i="2" s="1"/>
  <c r="N1349" i="2"/>
  <c r="O1349" i="2" s="1"/>
  <c r="N189" i="2"/>
  <c r="O189" i="2" s="1"/>
  <c r="N917" i="2"/>
  <c r="O917" i="2" s="1"/>
  <c r="N164" i="2"/>
  <c r="O164" i="2" s="1"/>
  <c r="N700" i="2"/>
  <c r="O700" i="2" s="1"/>
  <c r="N480" i="2"/>
  <c r="O480" i="2" s="1"/>
  <c r="N606" i="2"/>
  <c r="O606" i="2" s="1"/>
  <c r="N852" i="2"/>
  <c r="O852" i="2" s="1"/>
  <c r="N290" i="2"/>
  <c r="O290" i="2" s="1"/>
  <c r="N1151" i="2"/>
  <c r="O1151" i="2" s="1"/>
  <c r="N1227" i="2"/>
  <c r="O1227" i="2" s="1"/>
  <c r="N150" i="2"/>
  <c r="O150" i="2" s="1"/>
  <c r="N436" i="2"/>
  <c r="O436" i="2" s="1"/>
  <c r="N646" i="2"/>
  <c r="O646" i="2" s="1"/>
  <c r="N209" i="2"/>
  <c r="O209" i="2" s="1"/>
  <c r="N977" i="2"/>
  <c r="O977" i="2" s="1"/>
  <c r="N663" i="2"/>
  <c r="O663" i="2" s="1"/>
  <c r="N68" i="2"/>
  <c r="O68" i="2" s="1"/>
  <c r="N736" i="2"/>
  <c r="O736" i="2" s="1"/>
  <c r="N493" i="2"/>
  <c r="O493" i="2" s="1"/>
  <c r="N1167" i="2"/>
  <c r="O1167" i="2" s="1"/>
  <c r="N1310" i="2"/>
  <c r="O1310" i="2" s="1"/>
  <c r="N223" i="2"/>
  <c r="O223" i="2" s="1"/>
  <c r="N779" i="2"/>
  <c r="O779" i="2" s="1"/>
  <c r="N979" i="2"/>
  <c r="O979" i="2" s="1"/>
  <c r="N705" i="2"/>
  <c r="O705" i="2" s="1"/>
  <c r="N1009" i="2"/>
  <c r="O1009" i="2" s="1"/>
  <c r="N683" i="2"/>
  <c r="O683" i="2" s="1"/>
  <c r="N590" i="2"/>
  <c r="O590" i="2" s="1"/>
  <c r="N336" i="2"/>
  <c r="O336" i="2" s="1"/>
  <c r="N413" i="2"/>
  <c r="O413" i="2" s="1"/>
  <c r="N892" i="2"/>
  <c r="O892" i="2" s="1"/>
  <c r="N867" i="2"/>
  <c r="O867" i="2" s="1"/>
  <c r="N309" i="2"/>
  <c r="O309" i="2" s="1"/>
  <c r="N1081" i="2"/>
  <c r="O1081" i="2" s="1"/>
  <c r="N181" i="2"/>
  <c r="O181" i="2" s="1"/>
  <c r="N131" i="2"/>
  <c r="O131" i="2" s="1"/>
  <c r="N269" i="2"/>
  <c r="O269" i="2" s="1"/>
  <c r="N1033" i="2"/>
  <c r="O1033" i="2" s="1"/>
  <c r="N1084" i="2"/>
  <c r="O1084" i="2" s="1"/>
  <c r="N574" i="2"/>
  <c r="O574" i="2" s="1"/>
  <c r="N956" i="2"/>
  <c r="O956" i="2" s="1"/>
  <c r="N148" i="2"/>
  <c r="O148" i="2" s="1"/>
  <c r="N346" i="2"/>
  <c r="O346" i="2" s="1"/>
  <c r="N387" i="2"/>
  <c r="O387" i="2" s="1"/>
  <c r="N1189" i="2"/>
  <c r="O1189" i="2" s="1"/>
  <c r="N332" i="2"/>
  <c r="O332" i="2" s="1"/>
  <c r="N1094" i="2"/>
  <c r="O1094" i="2" s="1"/>
  <c r="N673" i="2"/>
  <c r="O673" i="2" s="1"/>
  <c r="N322" i="2"/>
  <c r="O322" i="2" s="1"/>
  <c r="N741" i="2"/>
  <c r="O741" i="2" s="1"/>
  <c r="N869" i="2"/>
  <c r="O869" i="2" s="1"/>
  <c r="N361" i="2"/>
  <c r="O361" i="2" s="1"/>
  <c r="N1005" i="2"/>
  <c r="O1005" i="2" s="1"/>
  <c r="N980" i="2"/>
  <c r="O980" i="2" s="1"/>
  <c r="N135" i="2"/>
  <c r="O135" i="2" s="1"/>
  <c r="N168" i="2"/>
  <c r="O168" i="2" s="1"/>
  <c r="N589" i="2"/>
  <c r="O589" i="2" s="1"/>
  <c r="N727" i="2"/>
  <c r="O727" i="2" s="1"/>
  <c r="N919" i="2"/>
  <c r="O919" i="2" s="1"/>
  <c r="N949" i="2"/>
  <c r="O949" i="2" s="1"/>
  <c r="N849" i="2"/>
  <c r="O849" i="2" s="1"/>
  <c r="N572" i="2"/>
  <c r="O572" i="2" s="1"/>
  <c r="N830" i="2"/>
  <c r="O830" i="2" s="1"/>
  <c r="N21" i="2"/>
  <c r="O21" i="2" s="1"/>
  <c r="N118" i="2"/>
  <c r="O118" i="2" s="1"/>
  <c r="N94" i="2"/>
  <c r="O94" i="2" s="1"/>
  <c r="N939" i="2"/>
  <c r="O939" i="2" s="1"/>
  <c r="N257" i="2"/>
  <c r="O257" i="2" s="1"/>
  <c r="N907" i="2"/>
  <c r="O907" i="2" s="1"/>
  <c r="N692" i="2"/>
  <c r="O692" i="2" s="1"/>
  <c r="N245" i="2"/>
  <c r="O245" i="2" s="1"/>
  <c r="N735" i="2"/>
  <c r="O735" i="2" s="1"/>
  <c r="N1153" i="2"/>
  <c r="O1153" i="2" s="1"/>
  <c r="N1214" i="2"/>
  <c r="O1214" i="2" s="1"/>
  <c r="N433" i="2"/>
  <c r="O433" i="2" s="1"/>
  <c r="N928" i="2"/>
  <c r="O928" i="2" s="1"/>
  <c r="N28" i="8"/>
  <c r="O28" i="8" s="1"/>
  <c r="N643" i="2"/>
  <c r="O643" i="2" s="1"/>
  <c r="N7" i="2"/>
  <c r="O7" i="2" s="1"/>
  <c r="N534" i="2"/>
  <c r="O534" i="2" s="1"/>
  <c r="N450" i="2"/>
  <c r="O450" i="2" s="1"/>
  <c r="N153" i="2"/>
  <c r="O153" i="2" s="1"/>
  <c r="N620" i="2"/>
  <c r="O620" i="2" s="1"/>
  <c r="N820" i="2"/>
  <c r="O820" i="2" s="1"/>
  <c r="N1184" i="2"/>
  <c r="O1184" i="2" s="1"/>
  <c r="N548" i="2"/>
  <c r="O548" i="2" s="1"/>
  <c r="N854" i="2"/>
  <c r="O854" i="2" s="1"/>
  <c r="N516" i="2"/>
  <c r="O516" i="2" s="1"/>
  <c r="N397" i="2"/>
  <c r="O397" i="2" s="1"/>
  <c r="N1463" i="2"/>
  <c r="O1463" i="2" s="1"/>
  <c r="N296" i="2"/>
  <c r="O296" i="2" s="1"/>
  <c r="N174" i="2"/>
  <c r="O174" i="2" s="1"/>
  <c r="N955" i="2"/>
  <c r="O955" i="2" s="1"/>
  <c r="N1422" i="2"/>
  <c r="O1422" i="2" s="1"/>
  <c r="N254" i="2"/>
  <c r="O254" i="2" s="1"/>
  <c r="N196" i="2"/>
  <c r="O196" i="2" s="1"/>
  <c r="N253" i="2"/>
  <c r="O253" i="2" s="1"/>
  <c r="N179" i="2"/>
  <c r="O179" i="2" s="1"/>
  <c r="N300" i="2"/>
  <c r="O300" i="2" s="1"/>
  <c r="N802" i="2"/>
  <c r="O802" i="2" s="1"/>
  <c r="N86" i="2"/>
  <c r="O86" i="2" s="1"/>
  <c r="N1035" i="2"/>
  <c r="O1035" i="2" s="1"/>
  <c r="N206" i="2"/>
  <c r="O206" i="2" s="1"/>
  <c r="N636" i="2"/>
  <c r="O636" i="2" s="1"/>
  <c r="N1238" i="2"/>
  <c r="O1238" i="2" s="1"/>
  <c r="N1269" i="2"/>
  <c r="O1269" i="2" s="1"/>
  <c r="N23" i="2"/>
  <c r="O23" i="2" s="1"/>
  <c r="N1263" i="2"/>
  <c r="O1263" i="2" s="1"/>
  <c r="N650" i="2"/>
  <c r="O650" i="2" s="1"/>
  <c r="N1399" i="2"/>
  <c r="O1399" i="2" s="1"/>
  <c r="N52" i="8"/>
  <c r="O52" i="8" s="1"/>
  <c r="N289" i="2"/>
  <c r="O289" i="2" s="1"/>
  <c r="N580" i="2"/>
  <c r="O580" i="2" s="1"/>
  <c r="N1451" i="2"/>
  <c r="O1451" i="2" s="1"/>
  <c r="N1078" i="2"/>
  <c r="O1078" i="2" s="1"/>
  <c r="N763" i="2"/>
  <c r="O763" i="2" s="1"/>
  <c r="N484" i="2"/>
  <c r="O484" i="2" s="1"/>
  <c r="N645" i="2"/>
  <c r="O645" i="2" s="1"/>
  <c r="N265" i="2"/>
  <c r="O265" i="2" s="1"/>
  <c r="N812" i="2"/>
  <c r="O812" i="2" s="1"/>
  <c r="N595" i="2"/>
  <c r="O595" i="2" s="1"/>
  <c r="N826" i="2"/>
  <c r="O826" i="2" s="1"/>
  <c r="N531" i="2"/>
  <c r="O531" i="2" s="1"/>
  <c r="N465" i="2"/>
  <c r="O465" i="2" s="1"/>
  <c r="N13" i="2"/>
  <c r="O13" i="2" s="1"/>
  <c r="N225" i="2"/>
  <c r="O225" i="2" s="1"/>
  <c r="N362" i="2"/>
  <c r="O362" i="2" s="1"/>
  <c r="N1073" i="2"/>
  <c r="O1073" i="2" s="1"/>
  <c r="N613" i="2"/>
  <c r="O613" i="2" s="1"/>
  <c r="N1207" i="2"/>
  <c r="O1207" i="2" s="1"/>
  <c r="N807" i="2"/>
  <c r="O807" i="2" s="1"/>
  <c r="N1295" i="2"/>
  <c r="O1295" i="2" s="1"/>
  <c r="N239" i="2"/>
  <c r="O239" i="2" s="1"/>
  <c r="N586" i="2"/>
  <c r="O586" i="2" s="1"/>
  <c r="N407" i="2"/>
  <c r="O407" i="2" s="1"/>
  <c r="N299" i="2"/>
  <c r="O299" i="2" s="1"/>
  <c r="N1120" i="2"/>
  <c r="O1120" i="2" s="1"/>
  <c r="N199" i="2"/>
  <c r="O199" i="2" s="1"/>
  <c r="N88" i="2"/>
  <c r="O88" i="2" s="1"/>
  <c r="N127" i="2"/>
  <c r="O127" i="2" s="1"/>
  <c r="N43" i="2"/>
  <c r="O43" i="2" s="1"/>
  <c r="N487" i="2"/>
  <c r="O487" i="2" s="1"/>
  <c r="N688" i="2"/>
  <c r="O688" i="2" s="1"/>
  <c r="N945" i="2"/>
  <c r="O945" i="2" s="1"/>
  <c r="N509" i="2"/>
  <c r="O509" i="2" s="1"/>
  <c r="N389" i="2"/>
  <c r="O389" i="2" s="1"/>
  <c r="N583" i="2"/>
  <c r="O583" i="2" s="1"/>
  <c r="N748" i="2"/>
  <c r="O748" i="2" s="1"/>
  <c r="N233" i="2"/>
  <c r="O233" i="2" s="1"/>
  <c r="N320" i="2"/>
  <c r="O320" i="2" s="1"/>
  <c r="N895" i="2"/>
  <c r="O895" i="2" s="1"/>
  <c r="N731" i="2"/>
  <c r="O731" i="2" s="1"/>
  <c r="N419" i="2"/>
  <c r="O419" i="2" s="1"/>
  <c r="N746" i="2"/>
  <c r="O746" i="2" s="1"/>
  <c r="N814" i="2"/>
  <c r="O814" i="2" s="1"/>
  <c r="N117" i="2"/>
  <c r="O117" i="2" s="1"/>
  <c r="N757" i="2"/>
  <c r="O757" i="2" s="1"/>
  <c r="N418" i="2"/>
  <c r="O418" i="2" s="1"/>
  <c r="N1505" i="2"/>
  <c r="O1505" i="2" s="1"/>
  <c r="N796" i="2"/>
  <c r="O796" i="2" s="1"/>
  <c r="N704" i="2"/>
  <c r="O704" i="2" s="1"/>
  <c r="N27" i="2"/>
  <c r="O27" i="2" s="1"/>
  <c r="N222" i="2"/>
  <c r="O222" i="2" s="1"/>
  <c r="N1332" i="2"/>
  <c r="O1332" i="2" s="1"/>
  <c r="N954" i="2"/>
  <c r="O954" i="2" s="1"/>
  <c r="N84" i="2"/>
  <c r="O84" i="2" s="1"/>
  <c r="N792" i="2"/>
  <c r="O792" i="2" s="1"/>
  <c r="N405" i="2"/>
  <c r="O405" i="2" s="1"/>
  <c r="N1067" i="2"/>
  <c r="O1067" i="2" s="1"/>
  <c r="N89" i="2"/>
  <c r="O89" i="2" s="1"/>
  <c r="N41" i="2"/>
  <c r="O41" i="2" s="1"/>
  <c r="N1365" i="2"/>
  <c r="O1365" i="2" s="1"/>
  <c r="N958" i="2"/>
  <c r="O958" i="2" s="1"/>
  <c r="N929" i="2"/>
  <c r="O929" i="2" s="1"/>
  <c r="N511" i="2"/>
  <c r="O511" i="2" s="1"/>
  <c r="N429" i="2"/>
  <c r="O429" i="2" s="1"/>
  <c r="N900" i="2"/>
  <c r="O900" i="2" s="1"/>
  <c r="N19" i="2"/>
  <c r="O19" i="2" s="1"/>
  <c r="N1228" i="2"/>
  <c r="O1228" i="2" s="1"/>
  <c r="N352" i="2"/>
  <c r="O352" i="2" s="1"/>
  <c r="N22" i="2"/>
  <c r="O22" i="2" s="1"/>
  <c r="N30" i="2"/>
  <c r="O30" i="2" s="1"/>
  <c r="N585" i="2"/>
  <c r="O585" i="2" s="1"/>
  <c r="N887" i="2"/>
  <c r="O887" i="2" s="1"/>
  <c r="N623" i="2"/>
  <c r="O623" i="2" s="1"/>
  <c r="N93" i="2"/>
  <c r="O93" i="2" s="1"/>
  <c r="N464" i="2"/>
  <c r="O464" i="2" s="1"/>
  <c r="N133" i="2"/>
  <c r="O133" i="2" s="1"/>
  <c r="N535" i="2"/>
  <c r="O535" i="2" s="1"/>
  <c r="N1063" i="2"/>
  <c r="O1063" i="2" s="1"/>
  <c r="N912" i="2"/>
  <c r="O912" i="2" s="1"/>
  <c r="N728" i="2"/>
  <c r="O728" i="2" s="1"/>
  <c r="N612" i="2"/>
  <c r="O612" i="2" s="1"/>
  <c r="N806" i="2"/>
  <c r="O806" i="2" s="1"/>
  <c r="N780" i="2"/>
  <c r="O780" i="2" s="1"/>
  <c r="N442" i="2"/>
  <c r="O442" i="2" s="1"/>
  <c r="N1325" i="2"/>
  <c r="O1325" i="2" s="1"/>
  <c r="N833" i="2"/>
  <c r="O833" i="2" s="1"/>
  <c r="N205" i="2"/>
  <c r="O205" i="2" s="1"/>
  <c r="N985" i="2"/>
  <c r="O985" i="2" s="1"/>
  <c r="N386" i="2"/>
  <c r="O386" i="2" s="1"/>
  <c r="N1095" i="2"/>
  <c r="O1095" i="2" s="1"/>
  <c r="N1107" i="2"/>
  <c r="O1107" i="2" s="1"/>
  <c r="N667" i="2"/>
  <c r="O667" i="2" s="1"/>
  <c r="N1101" i="2"/>
  <c r="O1101" i="2" s="1"/>
  <c r="N1313" i="2"/>
  <c r="O1313" i="2" s="1"/>
  <c r="N430" i="2"/>
  <c r="O430" i="2" s="1"/>
  <c r="N411" i="2"/>
  <c r="O411" i="2" s="1"/>
  <c r="N726" i="2"/>
  <c r="O726" i="2" s="1"/>
  <c r="N553" i="2"/>
  <c r="O553" i="2" s="1"/>
  <c r="N1032" i="2"/>
  <c r="O1032" i="2" s="1"/>
  <c r="N1483" i="2"/>
  <c r="O1483" i="2" s="1"/>
  <c r="N788" i="2"/>
  <c r="O788" i="2" s="1"/>
  <c r="N377" i="2"/>
  <c r="O377" i="2" s="1"/>
  <c r="N1386" i="2"/>
  <c r="O1386" i="2" s="1"/>
  <c r="N864" i="2"/>
  <c r="O864" i="2" s="1"/>
  <c r="N454" i="2"/>
  <c r="O454" i="2" s="1"/>
  <c r="N108" i="2"/>
  <c r="O108" i="2" s="1"/>
  <c r="N1001" i="2"/>
  <c r="O1001" i="2" s="1"/>
  <c r="N26" i="2"/>
  <c r="O26" i="2" s="1"/>
  <c r="N489" i="2"/>
  <c r="O489" i="2" s="1"/>
  <c r="N947" i="2"/>
  <c r="O947" i="2" s="1"/>
  <c r="N1429" i="2"/>
  <c r="O1429" i="2" s="1"/>
  <c r="N668" i="2"/>
  <c r="O668" i="2" s="1"/>
  <c r="N781" i="2"/>
  <c r="O781" i="2" s="1"/>
  <c r="N267" i="2"/>
  <c r="O267" i="2" s="1"/>
  <c r="N540" i="2"/>
  <c r="O540" i="2" s="1"/>
  <c r="N491" i="2"/>
  <c r="O491" i="2" s="1"/>
  <c r="N664" i="2"/>
  <c r="O664" i="2" s="1"/>
  <c r="N902" i="2"/>
  <c r="O902" i="2" s="1"/>
  <c r="N51" i="2"/>
  <c r="O51" i="2" s="1"/>
  <c r="N1017" i="2"/>
  <c r="O1017" i="2" s="1"/>
  <c r="N672" i="2"/>
  <c r="O672" i="2" s="1"/>
  <c r="N709" i="2"/>
  <c r="O709" i="2" s="1"/>
  <c r="N871" i="2"/>
  <c r="O871" i="2" s="1"/>
  <c r="N717" i="2"/>
  <c r="O717" i="2" s="1"/>
  <c r="N12" i="2"/>
  <c r="O12" i="2" s="1"/>
  <c r="N771" i="2"/>
  <c r="O771" i="2" s="1"/>
  <c r="N524" i="2"/>
  <c r="O524" i="2" s="1"/>
  <c r="N649" i="2"/>
  <c r="O649" i="2" s="1"/>
  <c r="N339" i="2"/>
  <c r="O339" i="2" s="1"/>
  <c r="N350" i="2"/>
  <c r="O350" i="2" s="1"/>
  <c r="N800" i="2"/>
  <c r="O800" i="2" s="1"/>
  <c r="N584" i="2"/>
  <c r="O584" i="2" s="1"/>
  <c r="N597" i="2"/>
  <c r="O597" i="2" s="1"/>
  <c r="N965" i="2"/>
  <c r="O965" i="2" s="1"/>
  <c r="N8" i="2"/>
  <c r="O8" i="2" s="1"/>
  <c r="N303" i="2"/>
  <c r="O303" i="2" s="1"/>
  <c r="N272" i="2"/>
  <c r="O272" i="2" s="1"/>
  <c r="N123" i="2"/>
  <c r="O123" i="2" s="1"/>
  <c r="N989" i="2"/>
  <c r="O989" i="2" s="1"/>
  <c r="N502" i="2"/>
  <c r="O502" i="2" s="1"/>
  <c r="N840" i="2"/>
  <c r="O840" i="2" s="1"/>
  <c r="N162" i="2"/>
  <c r="O162" i="2" s="1"/>
  <c r="N50" i="2"/>
  <c r="O50" i="2" s="1"/>
  <c r="N805" i="2"/>
  <c r="O805" i="2" s="1"/>
  <c r="N999" i="2"/>
  <c r="O999" i="2" s="1"/>
  <c r="N113" i="2"/>
  <c r="O113" i="2" s="1"/>
  <c r="N76" i="2"/>
  <c r="O76" i="2" s="1"/>
  <c r="N184" i="2"/>
  <c r="O184" i="2" s="1"/>
  <c r="N78" i="2"/>
  <c r="O78" i="2" s="1"/>
  <c r="N554" i="2"/>
  <c r="O554" i="2" s="1"/>
  <c r="N1426" i="2"/>
  <c r="O1426" i="2" s="1"/>
  <c r="N214" i="2"/>
  <c r="O214" i="2" s="1"/>
  <c r="N671" i="2"/>
  <c r="O671" i="2" s="1"/>
  <c r="N878" i="2"/>
  <c r="O878" i="2" s="1"/>
  <c r="N34" i="2"/>
  <c r="O34" i="2" s="1"/>
  <c r="N142" i="2"/>
  <c r="O142" i="2" s="1"/>
  <c r="N461" i="2"/>
  <c r="O461" i="2" s="1"/>
  <c r="N631" i="2"/>
  <c r="O631" i="2" s="1"/>
  <c r="N1056" i="2"/>
  <c r="O1056" i="2" s="1"/>
  <c r="N1253" i="2"/>
  <c r="O1253" i="2" s="1"/>
  <c r="N140" i="2"/>
  <c r="O140" i="2" s="1"/>
  <c r="N497" i="2"/>
  <c r="O497" i="2" s="1"/>
  <c r="N42" i="2"/>
  <c r="O42" i="2" s="1"/>
  <c r="N97" i="2"/>
  <c r="O97" i="2" s="1"/>
  <c r="N883" i="2"/>
  <c r="O883" i="2" s="1"/>
  <c r="N1142" i="2"/>
  <c r="O1142" i="2" s="1"/>
  <c r="N598" i="2"/>
  <c r="O598" i="2" s="1"/>
  <c r="N376" i="2"/>
  <c r="O376" i="2" s="1"/>
  <c r="N160" i="2"/>
  <c r="O160" i="2" s="1"/>
  <c r="N338" i="2"/>
  <c r="O338" i="2" s="1"/>
  <c r="N824" i="2"/>
  <c r="O824" i="2" s="1"/>
  <c r="N345" i="2"/>
  <c r="O345" i="2" s="1"/>
  <c r="N998" i="2"/>
  <c r="O998" i="2" s="1"/>
  <c r="N1272" i="2"/>
  <c r="O1272" i="2" s="1"/>
  <c r="N841" i="2"/>
  <c r="O841" i="2" s="1"/>
  <c r="N839" i="2"/>
  <c r="O839" i="2" s="1"/>
  <c r="N1458" i="2"/>
  <c r="O1458" i="2" s="1"/>
  <c r="N354" i="2"/>
  <c r="O354" i="2" s="1"/>
  <c r="N363" i="2"/>
  <c r="O363" i="2" s="1"/>
  <c r="N236" i="2"/>
  <c r="O236" i="2" s="1"/>
  <c r="N73" i="2"/>
  <c r="O73" i="2" s="1"/>
  <c r="N459" i="2"/>
  <c r="O459" i="2" s="1"/>
  <c r="N96" i="2"/>
  <c r="O96" i="2" s="1"/>
  <c r="N392" i="2"/>
  <c r="O392" i="2" s="1"/>
  <c r="N931" i="2"/>
  <c r="O931" i="2" s="1"/>
  <c r="N185" i="2"/>
  <c r="O185" i="2" s="1"/>
  <c r="N687" i="2"/>
  <c r="O687" i="2" s="1"/>
  <c r="N520" i="2"/>
  <c r="O520" i="2" s="1"/>
  <c r="N134" i="2"/>
  <c r="O134" i="2" s="1"/>
  <c r="N390" i="2"/>
  <c r="O390" i="2" s="1"/>
  <c r="N380" i="2"/>
  <c r="O380" i="2" s="1"/>
  <c r="N195" i="2"/>
  <c r="O195" i="2" s="1"/>
  <c r="N963" i="2"/>
  <c r="O963" i="2" s="1"/>
  <c r="N641" i="2"/>
  <c r="O641" i="2" s="1"/>
  <c r="N188" i="2"/>
  <c r="O188" i="2" s="1"/>
  <c r="N1224" i="2"/>
  <c r="O1224" i="2" s="1"/>
  <c r="N75" i="2"/>
  <c r="O75" i="2" s="1"/>
  <c r="N1096" i="2"/>
  <c r="O1096" i="2" s="1"/>
  <c r="N547" i="2"/>
  <c r="O547" i="2" s="1"/>
  <c r="N546" i="2"/>
  <c r="O546" i="2" s="1"/>
  <c r="N1093" i="2"/>
  <c r="O1093" i="2" s="1"/>
  <c r="N539" i="2"/>
  <c r="O539" i="2" s="1"/>
  <c r="N785" i="2"/>
  <c r="O785" i="2" s="1"/>
  <c r="N925" i="2"/>
  <c r="O925" i="2" s="1"/>
  <c r="N316" i="2"/>
  <c r="O316" i="2" s="1"/>
  <c r="N356" i="2"/>
  <c r="O356" i="2" s="1"/>
  <c r="N107" i="2"/>
  <c r="O107" i="2" s="1"/>
  <c r="N326" i="2"/>
  <c r="O326" i="2" s="1"/>
  <c r="N62" i="2"/>
  <c r="O62" i="2" s="1"/>
  <c r="N1279" i="2"/>
  <c r="O1279" i="2" s="1"/>
  <c r="N138" i="2"/>
  <c r="O138" i="2" s="1"/>
  <c r="N682" i="2"/>
  <c r="O682" i="2" s="1"/>
  <c r="N327" i="2"/>
  <c r="O327" i="2" s="1"/>
  <c r="N1052" i="2"/>
  <c r="O1052" i="2" s="1"/>
  <c r="N1163" i="2"/>
  <c r="O1163" i="2" s="1"/>
  <c r="N1502" i="2"/>
  <c r="O1502" i="2" s="1"/>
  <c r="N1059" i="2"/>
  <c r="O1059" i="2" s="1"/>
  <c r="N137" i="2"/>
  <c r="O137" i="2" s="1"/>
  <c r="N176" i="2"/>
  <c r="O176" i="2" s="1"/>
  <c r="N870" i="2"/>
  <c r="O870" i="2" s="1"/>
  <c r="N762" i="2"/>
  <c r="O762" i="2" s="1"/>
  <c r="N46" i="2"/>
  <c r="O46" i="2" s="1"/>
  <c r="N462" i="2"/>
  <c r="O462" i="2" s="1"/>
  <c r="N756" i="2"/>
  <c r="O756" i="2" s="1"/>
  <c r="N224" i="2"/>
  <c r="O224" i="2" s="1"/>
  <c r="N400" i="2"/>
  <c r="O400" i="2" s="1"/>
  <c r="N891" i="2"/>
  <c r="O891" i="2" s="1"/>
  <c r="N384" i="2"/>
  <c r="O384" i="2" s="1"/>
  <c r="N159" i="2"/>
  <c r="O159" i="2" s="1"/>
  <c r="N495" i="2"/>
  <c r="O495" i="2" s="1"/>
  <c r="N774" i="2"/>
  <c r="O774" i="2" s="1"/>
  <c r="N37" i="8"/>
  <c r="O37" i="8" s="1"/>
  <c r="N990" i="2"/>
  <c r="O990" i="2" s="1"/>
  <c r="N558" i="2"/>
  <c r="O558" i="2" s="1"/>
  <c r="N499" i="2"/>
  <c r="O499" i="2" s="1"/>
  <c r="N259" i="2"/>
  <c r="O259" i="2" s="1"/>
  <c r="N992" i="2"/>
  <c r="O992" i="2" s="1"/>
  <c r="N948" i="2"/>
  <c r="O948" i="2" s="1"/>
  <c r="N285" i="2"/>
  <c r="O285" i="2" s="1"/>
  <c r="N472" i="2"/>
  <c r="O472" i="2" s="1"/>
  <c r="N20" i="8"/>
  <c r="O20" i="8" s="1"/>
  <c r="N1134" i="2"/>
  <c r="O1134" i="2" s="1"/>
  <c r="N1179" i="2"/>
  <c r="O1179" i="2" s="1"/>
  <c r="N398" i="2"/>
  <c r="O398" i="2" s="1"/>
  <c r="N1115" i="2"/>
  <c r="O1115" i="2" s="1"/>
  <c r="N312" i="2"/>
  <c r="O312" i="2" s="1"/>
  <c r="N25" i="2"/>
  <c r="O25" i="2" s="1"/>
  <c r="N485" i="2"/>
  <c r="O485" i="2" s="1"/>
  <c r="N341" i="2"/>
  <c r="O341" i="2" s="1"/>
  <c r="N251" i="2"/>
  <c r="O251" i="2" s="1"/>
  <c r="N302" i="2"/>
  <c r="O302" i="2" s="1"/>
  <c r="N529" i="2"/>
  <c r="O529" i="2" s="1"/>
  <c r="N857" i="2"/>
  <c r="O857" i="2" s="1"/>
  <c r="N187" i="2"/>
  <c r="O187" i="2" s="1"/>
  <c r="N1180" i="2"/>
  <c r="O1180" i="2" s="1"/>
  <c r="N1375" i="2"/>
  <c r="O1375" i="2" s="1"/>
  <c r="N20" i="2"/>
  <c r="O20" i="2" s="1"/>
  <c r="N799" i="2"/>
  <c r="O799" i="2" s="1"/>
  <c r="N1201" i="2"/>
  <c r="O1201" i="2" s="1"/>
  <c r="N452" i="2"/>
  <c r="O452" i="2" s="1"/>
  <c r="N109" i="2"/>
  <c r="O109" i="2" s="1"/>
  <c r="N71" i="2"/>
  <c r="O71" i="2" s="1"/>
  <c r="N391" i="2"/>
  <c r="O391" i="2" s="1"/>
  <c r="N1378" i="2"/>
  <c r="O1378" i="2" s="1"/>
  <c r="N1196" i="2"/>
  <c r="O1196" i="2" s="1"/>
  <c r="N474" i="2"/>
  <c r="O474" i="2" s="1"/>
  <c r="N660" i="2"/>
  <c r="O660" i="2" s="1"/>
  <c r="N334" i="2"/>
  <c r="O334" i="2" s="1"/>
  <c r="N519" i="2"/>
  <c r="O519" i="2" s="1"/>
  <c r="N557" i="2"/>
  <c r="O557" i="2" s="1"/>
  <c r="N344" i="2"/>
  <c r="O344" i="2" s="1"/>
  <c r="N291" i="2"/>
  <c r="O291" i="2" s="1"/>
  <c r="N1217" i="2"/>
  <c r="O1217" i="2" s="1"/>
  <c r="N492" i="2"/>
  <c r="O492" i="2" s="1"/>
  <c r="N468" i="2"/>
  <c r="O468" i="2" s="1"/>
  <c r="N909" i="2"/>
  <c r="O909" i="2" s="1"/>
  <c r="N1330" i="2"/>
  <c r="O1330" i="2" s="1"/>
  <c r="N248" i="2"/>
  <c r="O248" i="2" s="1"/>
  <c r="N1089" i="2"/>
  <c r="O1089" i="2" s="1"/>
  <c r="N758" i="2"/>
  <c r="O758" i="2" s="1"/>
  <c r="N576" i="2"/>
  <c r="O576" i="2" s="1"/>
  <c r="N522" i="2"/>
  <c r="O522" i="2" s="1"/>
  <c r="N943" i="2"/>
  <c r="O943" i="2" s="1"/>
  <c r="N145" i="2"/>
  <c r="O145" i="2" s="1"/>
  <c r="N764" i="2"/>
  <c r="O764" i="2" s="1"/>
  <c r="N1226" i="2"/>
  <c r="O1226" i="2" s="1"/>
  <c r="N282" i="2"/>
  <c r="O282" i="2" s="1"/>
  <c r="N1360" i="2"/>
  <c r="O1360" i="2" s="1"/>
  <c r="N1294" i="2"/>
  <c r="O1294" i="2" s="1"/>
  <c r="N1291" i="2"/>
  <c r="O1291" i="2" s="1"/>
  <c r="N106" i="2"/>
  <c r="O106" i="2" s="1"/>
  <c r="N119" i="2"/>
  <c r="O119" i="2" s="1"/>
  <c r="N274" i="2"/>
  <c r="O274" i="2" s="1"/>
  <c r="N619" i="2"/>
  <c r="O619" i="2" s="1"/>
  <c r="N1023" i="2"/>
  <c r="O1023" i="2" s="1"/>
  <c r="N1139" i="2"/>
  <c r="O1139" i="2" s="1"/>
  <c r="N1103" i="2"/>
  <c r="O1103" i="2" s="1"/>
  <c r="N44" i="2"/>
  <c r="O44" i="2" s="1"/>
  <c r="N681" i="2"/>
  <c r="O681" i="2" s="1"/>
  <c r="N151" i="2"/>
  <c r="O151" i="2" s="1"/>
  <c r="N513" i="2"/>
  <c r="O513" i="2" s="1"/>
  <c r="N1181" i="2"/>
  <c r="O1181" i="2" s="1"/>
  <c r="N67" i="2"/>
  <c r="O67" i="2" s="1"/>
  <c r="N718" i="2"/>
  <c r="O718" i="2" s="1"/>
  <c r="N1350" i="2"/>
  <c r="O1350" i="2" s="1"/>
  <c r="N865" i="2"/>
  <c r="O865" i="2" s="1"/>
  <c r="N885" i="2"/>
  <c r="O885" i="2" s="1"/>
  <c r="N385" i="2"/>
  <c r="O385" i="2" s="1"/>
  <c r="N1145" i="2"/>
  <c r="O1145" i="2" s="1"/>
  <c r="N14" i="2"/>
  <c r="O14" i="2" s="1"/>
  <c r="N368" i="2"/>
  <c r="O368" i="2" s="1"/>
  <c r="N720" i="2"/>
  <c r="O720" i="2" s="1"/>
  <c r="N1038" i="2"/>
  <c r="O1038" i="2" s="1"/>
  <c r="N249" i="2"/>
  <c r="O249" i="2" s="1"/>
  <c r="N719" i="2"/>
  <c r="O719" i="2" s="1"/>
  <c r="N550" i="2"/>
  <c r="O550" i="2" s="1"/>
  <c r="N467" i="2"/>
  <c r="O467" i="2" s="1"/>
  <c r="N1206" i="2"/>
  <c r="O1206" i="2" s="1"/>
  <c r="N294" i="2"/>
  <c r="O294" i="2" s="1"/>
  <c r="N310" i="2"/>
  <c r="O310" i="2" s="1"/>
  <c r="N379" i="2"/>
  <c r="O379" i="2" s="1"/>
  <c r="N166" i="2"/>
  <c r="O166" i="2" s="1"/>
  <c r="N478" i="2"/>
  <c r="O478" i="2" s="1"/>
  <c r="N908" i="2"/>
  <c r="O908" i="2" s="1"/>
  <c r="N82" i="2"/>
  <c r="O82" i="2" s="1"/>
  <c r="N690" i="2"/>
  <c r="O690" i="2" s="1"/>
  <c r="N40" i="2"/>
  <c r="O40" i="2" s="1"/>
  <c r="N1290" i="2"/>
  <c r="O1290" i="2" s="1"/>
  <c r="N241" i="2"/>
  <c r="O241" i="2" s="1"/>
  <c r="N1011" i="2"/>
  <c r="O1011" i="2" s="1"/>
  <c r="N903" i="2"/>
  <c r="O903" i="2" s="1"/>
  <c r="N426" i="2"/>
  <c r="O426" i="2" s="1"/>
  <c r="N776" i="2"/>
  <c r="O776" i="2" s="1"/>
  <c r="N35" i="8"/>
  <c r="O35" i="8" s="1"/>
  <c r="N30" i="8"/>
  <c r="O30" i="8" s="1"/>
  <c r="N211" i="2"/>
  <c r="O211" i="2" s="1"/>
  <c r="N1273" i="2"/>
  <c r="O1273" i="2" s="1"/>
  <c r="N714" i="2"/>
  <c r="O714" i="2" s="1"/>
  <c r="N684" i="2"/>
  <c r="O684" i="2" s="1"/>
  <c r="N859" i="2"/>
  <c r="O859" i="2" s="1"/>
  <c r="N1077" i="2"/>
  <c r="O1077" i="2" s="1"/>
  <c r="N1362" i="2"/>
  <c r="O1362" i="2" s="1"/>
  <c r="N260" i="2"/>
  <c r="O260" i="2" s="1"/>
  <c r="N439" i="2"/>
  <c r="O439" i="2" s="1"/>
  <c r="N810" i="2"/>
  <c r="O810" i="2" s="1"/>
  <c r="N61" i="2"/>
  <c r="O61" i="2" s="1"/>
  <c r="N855" i="2"/>
  <c r="O855" i="2" s="1"/>
  <c r="N1013" i="2"/>
  <c r="O1013" i="2" s="1"/>
  <c r="N611" i="2"/>
  <c r="O611" i="2" s="1"/>
  <c r="N216" i="2"/>
  <c r="O216" i="2" s="1"/>
  <c r="N778" i="2"/>
  <c r="O778" i="2" s="1"/>
  <c r="N1407" i="2"/>
  <c r="O1407" i="2" s="1"/>
  <c r="N38" i="8"/>
  <c r="O38" i="8" s="1"/>
  <c r="N642" i="2"/>
  <c r="O642" i="2" s="1"/>
  <c r="N378" i="2"/>
  <c r="O378" i="2" s="1"/>
  <c r="N157" i="2"/>
  <c r="O157" i="2" s="1"/>
  <c r="N953" i="2"/>
  <c r="O953" i="2" s="1"/>
  <c r="N293" i="2"/>
  <c r="O293" i="2" s="1"/>
  <c r="N155" i="2"/>
  <c r="O155" i="2" s="1"/>
  <c r="N924" i="2"/>
  <c r="O924" i="2" s="1"/>
  <c r="N32" i="2"/>
  <c r="O32" i="2" s="1"/>
  <c r="N1460" i="2"/>
  <c r="O1460" i="2" s="1"/>
  <c r="N1065" i="2"/>
  <c r="O1065" i="2" s="1"/>
  <c r="N793" i="2"/>
  <c r="O793" i="2" s="1"/>
  <c r="N703" i="2"/>
  <c r="O703" i="2" s="1"/>
  <c r="N1277" i="2"/>
  <c r="O1277" i="2" s="1"/>
  <c r="N264" i="2"/>
  <c r="O264" i="2" s="1"/>
  <c r="N1337" i="2"/>
  <c r="O1337" i="2" s="1"/>
  <c r="N1194" i="2"/>
  <c r="O1194" i="2" s="1"/>
  <c r="N1200" i="2"/>
  <c r="O1200" i="2" s="1"/>
  <c r="N689" i="2"/>
  <c r="O689" i="2" s="1"/>
  <c r="N1076" i="2"/>
  <c r="O1076" i="2" s="1"/>
  <c r="N208" i="2"/>
  <c r="O208" i="2" s="1"/>
  <c r="N29" i="2"/>
  <c r="O29" i="2" s="1"/>
  <c r="N886" i="2"/>
  <c r="O886" i="2" s="1"/>
  <c r="N355" i="2"/>
  <c r="O355" i="2" s="1"/>
  <c r="N715" i="2"/>
  <c r="O715" i="2" s="1"/>
  <c r="N1270" i="2"/>
  <c r="O1270" i="2" s="1"/>
  <c r="N1395" i="2"/>
  <c r="O1395" i="2" s="1"/>
  <c r="N318" i="2"/>
  <c r="O318" i="2" s="1"/>
  <c r="N653" i="2"/>
  <c r="O653" i="2" s="1"/>
  <c r="N154" i="2"/>
  <c r="O154" i="2" s="1"/>
  <c r="N255" i="2"/>
  <c r="O255" i="2" s="1"/>
  <c r="N1085" i="2"/>
  <c r="O1085" i="2" s="1"/>
  <c r="N941" i="2"/>
  <c r="O941" i="2" s="1"/>
  <c r="N445" i="2"/>
  <c r="O445" i="2" s="1"/>
  <c r="N1481" i="2"/>
  <c r="O1481" i="2" s="1"/>
  <c r="N1328" i="2"/>
  <c r="O1328" i="2" s="1"/>
  <c r="N1336" i="2"/>
  <c r="O1336" i="2" s="1"/>
  <c r="N1274" i="2"/>
  <c r="O1274" i="2" s="1"/>
  <c r="N190" i="2"/>
  <c r="O190" i="2" s="1"/>
  <c r="N486" i="2"/>
  <c r="O486" i="2" s="1"/>
  <c r="N648" i="2"/>
  <c r="O648" i="2" s="1"/>
  <c r="N470" i="2"/>
  <c r="O470" i="2" s="1"/>
  <c r="N1166" i="2"/>
  <c r="O1166" i="2" s="1"/>
  <c r="N55" i="2"/>
  <c r="O55" i="2" s="1"/>
  <c r="N229" i="2"/>
  <c r="O229" i="2" s="1"/>
  <c r="N914" i="2"/>
  <c r="O914" i="2" s="1"/>
  <c r="N1172" i="2"/>
  <c r="O1172" i="2" s="1"/>
  <c r="N1126" i="2"/>
  <c r="O1126" i="2" s="1"/>
  <c r="N1118" i="2"/>
  <c r="O1118" i="2" s="1"/>
  <c r="N628" i="2"/>
  <c r="O628" i="2" s="1"/>
  <c r="N775" i="2"/>
  <c r="O775" i="2" s="1"/>
  <c r="N1162" i="2"/>
  <c r="O1162" i="2" s="1"/>
  <c r="N105" i="2"/>
  <c r="O105" i="2" s="1"/>
  <c r="N1003" i="2"/>
  <c r="O1003" i="2" s="1"/>
  <c r="N215" i="2"/>
  <c r="O215" i="2" s="1"/>
  <c r="N258" i="2"/>
  <c r="O258" i="2" s="1"/>
  <c r="N545" i="2"/>
  <c r="O545" i="2" s="1"/>
  <c r="N877" i="2"/>
  <c r="O877" i="2" s="1"/>
  <c r="N1149" i="2"/>
  <c r="O1149" i="2" s="1"/>
  <c r="N1113" i="2"/>
  <c r="O1113" i="2" s="1"/>
  <c r="N1393" i="2"/>
  <c r="O1393" i="2" s="1"/>
  <c r="N1087" i="2"/>
  <c r="O1087" i="2" s="1"/>
  <c r="N1021" i="2"/>
  <c r="O1021" i="2" s="1"/>
  <c r="N115" i="2"/>
  <c r="O115" i="2" s="1"/>
  <c r="N889" i="2"/>
  <c r="O889" i="2" s="1"/>
  <c r="N581" i="2"/>
  <c r="O581" i="2" s="1"/>
  <c r="N1108" i="2"/>
  <c r="O1108" i="2" s="1"/>
  <c r="N512" i="2"/>
  <c r="O512" i="2" s="1"/>
  <c r="N103" i="2"/>
  <c r="O103" i="2" s="1"/>
  <c r="N197" i="2"/>
  <c r="O197" i="2" s="1"/>
  <c r="N297" i="2"/>
  <c r="O297" i="2" s="1"/>
  <c r="N1285" i="2"/>
  <c r="O1285" i="2" s="1"/>
  <c r="N974" i="2"/>
  <c r="O974" i="2" s="1"/>
  <c r="N530" i="2"/>
  <c r="O530" i="2" s="1"/>
  <c r="N1209" i="2"/>
  <c r="O1209" i="2" s="1"/>
  <c r="N422" i="2"/>
  <c r="O422" i="2" s="1"/>
  <c r="N952" i="2"/>
  <c r="O952" i="2" s="1"/>
  <c r="N751" i="2"/>
  <c r="O751" i="2" s="1"/>
  <c r="N686" i="2"/>
  <c r="O686" i="2" s="1"/>
  <c r="N396" i="2"/>
  <c r="O396" i="2" s="1"/>
  <c r="N292" i="2"/>
  <c r="O292" i="2" s="1"/>
  <c r="N1164" i="2"/>
  <c r="O1164" i="2" s="1"/>
  <c r="N760" i="2"/>
  <c r="O760" i="2" s="1"/>
  <c r="N1326" i="2"/>
  <c r="O1326" i="2" s="1"/>
  <c r="N149" i="2"/>
  <c r="O149" i="2" s="1"/>
  <c r="N63" i="2"/>
  <c r="O63" i="2" s="1"/>
  <c r="N1121" i="2"/>
  <c r="O1121" i="2" s="1"/>
  <c r="N58" i="2"/>
  <c r="O58" i="2" s="1"/>
  <c r="N951" i="2"/>
  <c r="O951" i="2" s="1"/>
  <c r="N1259" i="2"/>
  <c r="O1259" i="2" s="1"/>
  <c r="N578" i="2"/>
  <c r="O578" i="2" s="1"/>
  <c r="N1283" i="2"/>
  <c r="O1283" i="2" s="1"/>
  <c r="N964" i="2"/>
  <c r="O964" i="2" s="1"/>
  <c r="N766" i="2"/>
  <c r="O766" i="2" s="1"/>
  <c r="N1461" i="2"/>
  <c r="O1461" i="2" s="1"/>
  <c r="N933" i="2"/>
  <c r="O933" i="2" s="1"/>
  <c r="N1080" i="2"/>
  <c r="O1080" i="2" s="1"/>
  <c r="N815" i="2"/>
  <c r="O815" i="2" s="1"/>
  <c r="N618" i="2"/>
  <c r="O618" i="2" s="1"/>
  <c r="N1405" i="2"/>
  <c r="O1405" i="2" s="1"/>
  <c r="N582" i="2"/>
  <c r="O582" i="2" s="1"/>
  <c r="N507" i="2"/>
  <c r="O507" i="2" s="1"/>
  <c r="N325" i="2"/>
  <c r="O325" i="2" s="1"/>
  <c r="N1007" i="2"/>
  <c r="O1007" i="2" s="1"/>
  <c r="N431" i="2"/>
  <c r="O431" i="2" s="1"/>
  <c r="N526" i="2"/>
  <c r="O526" i="2" s="1"/>
  <c r="N609" i="2"/>
  <c r="O609" i="2" s="1"/>
  <c r="N173" i="2"/>
  <c r="O173" i="2" s="1"/>
  <c r="N1271" i="2"/>
  <c r="O1271" i="2" s="1"/>
  <c r="N247" i="2"/>
  <c r="O247" i="2" s="1"/>
  <c r="N210" i="2"/>
  <c r="O210" i="2" s="1"/>
  <c r="N749" i="2"/>
  <c r="O749" i="2" s="1"/>
  <c r="N1037" i="2"/>
  <c r="O1037" i="2" s="1"/>
  <c r="N1130" i="2"/>
  <c r="O1130" i="2" s="1"/>
  <c r="N1127" i="2"/>
  <c r="O1127" i="2" s="1"/>
  <c r="N675" i="2"/>
  <c r="O675" i="2" s="1"/>
  <c r="N409" i="2"/>
  <c r="O409" i="2" s="1"/>
  <c r="N8" i="8"/>
  <c r="O8" i="8" s="1"/>
  <c r="N1275" i="2"/>
  <c r="O1275" i="2" s="1"/>
  <c r="N835" i="2"/>
  <c r="O835" i="2" s="1"/>
  <c r="N36" i="8"/>
  <c r="O36" i="8" s="1"/>
  <c r="N357" i="2"/>
  <c r="O357" i="2" s="1"/>
  <c r="N29" i="8"/>
  <c r="O29" i="8" s="1"/>
  <c r="N347" i="2"/>
  <c r="O347" i="2" s="1"/>
  <c r="N1251" i="2"/>
  <c r="O1251" i="2" s="1"/>
  <c r="N125" i="2"/>
  <c r="O125" i="2" s="1"/>
  <c r="N1245" i="2"/>
  <c r="O1245" i="2" s="1"/>
  <c r="N1090" i="2"/>
  <c r="O1090" i="2" s="1"/>
  <c r="N1287" i="2"/>
  <c r="O1287" i="2" s="1"/>
  <c r="N1211" i="2"/>
  <c r="O1211" i="2" s="1"/>
  <c r="N348" i="2"/>
  <c r="O348" i="2" s="1"/>
  <c r="N1051" i="2"/>
  <c r="O1051" i="2" s="1"/>
  <c r="N102" i="2"/>
  <c r="O102" i="2" s="1"/>
  <c r="N479" i="2"/>
  <c r="O479" i="2" s="1"/>
  <c r="N1159" i="2"/>
  <c r="O1159" i="2" s="1"/>
  <c r="N36" i="2"/>
  <c r="O36" i="2" s="1"/>
  <c r="N1311" i="2"/>
  <c r="O1311" i="2" s="1"/>
  <c r="N488" i="2"/>
  <c r="O488" i="2" s="1"/>
  <c r="N1411" i="2"/>
  <c r="O1411" i="2" s="1"/>
  <c r="N475" i="2"/>
  <c r="O475" i="2" s="1"/>
  <c r="N304" i="2"/>
  <c r="O304" i="2" s="1"/>
  <c r="N811" i="2"/>
  <c r="O811" i="2" s="1"/>
  <c r="N1099" i="2"/>
  <c r="O1099" i="2" s="1"/>
  <c r="N1361" i="2"/>
  <c r="O1361" i="2" s="1"/>
  <c r="N10" i="2"/>
  <c r="O10" i="2" s="1"/>
  <c r="N872" i="2"/>
  <c r="O872" i="2" s="1"/>
  <c r="N968" i="2"/>
  <c r="O968" i="2" s="1"/>
  <c r="N932" i="2"/>
  <c r="O932" i="2" s="1"/>
  <c r="N1252" i="2"/>
  <c r="O1252" i="2" s="1"/>
  <c r="N440" i="2"/>
  <c r="O440" i="2" s="1"/>
  <c r="N541" i="2"/>
  <c r="O541" i="2" s="1"/>
  <c r="N349" i="2"/>
  <c r="O349" i="2" s="1"/>
  <c r="N868" i="2"/>
  <c r="O868" i="2" s="1"/>
  <c r="N935" i="2"/>
  <c r="O935" i="2" s="1"/>
  <c r="N59" i="2"/>
  <c r="O59" i="2" s="1"/>
  <c r="N1053" i="2"/>
  <c r="O1053" i="2" s="1"/>
  <c r="N1049" i="2"/>
  <c r="O1049" i="2" s="1"/>
  <c r="N469" i="2"/>
  <c r="O469" i="2" s="1"/>
  <c r="N1444" i="2"/>
  <c r="O1444" i="2" s="1"/>
  <c r="N738" i="2"/>
  <c r="O738" i="2" s="1"/>
  <c r="N434" i="2"/>
  <c r="O434" i="2" s="1"/>
  <c r="N317" i="2"/>
  <c r="O317" i="2" s="1"/>
  <c r="N657" i="2"/>
  <c r="O657" i="2" s="1"/>
  <c r="N337" i="2"/>
  <c r="O337" i="2" s="1"/>
  <c r="N366" i="2"/>
  <c r="O366" i="2" s="1"/>
  <c r="N538" i="2"/>
  <c r="O538" i="2" s="1"/>
  <c r="N314" i="2"/>
  <c r="O314" i="2" s="1"/>
  <c r="N1069" i="2"/>
  <c r="O1069" i="2" s="1"/>
  <c r="N1186" i="2"/>
  <c r="O1186" i="2" s="1"/>
  <c r="N1044" i="2"/>
  <c r="O1044" i="2" s="1"/>
  <c r="N995" i="2"/>
  <c r="O995" i="2" s="1"/>
  <c r="N1369" i="2"/>
  <c r="O1369" i="2" s="1"/>
  <c r="N804" i="2"/>
  <c r="O804" i="2" s="1"/>
  <c r="N923" i="2"/>
  <c r="O923" i="2" s="1"/>
  <c r="N1047" i="2"/>
  <c r="O1047" i="2" s="1"/>
  <c r="N498" i="2"/>
  <c r="O498" i="2" s="1"/>
  <c r="N1359" i="2"/>
  <c r="O1359" i="2" s="1"/>
  <c r="N1045" i="2"/>
  <c r="O1045" i="2" s="1"/>
  <c r="N1119" i="2"/>
  <c r="O1119" i="2" s="1"/>
  <c r="N725" i="2"/>
  <c r="O725" i="2" s="1"/>
  <c r="N110" i="2"/>
  <c r="O110" i="2" s="1"/>
  <c r="N365" i="2"/>
  <c r="O365" i="2" s="1"/>
  <c r="N330" i="2"/>
  <c r="O330" i="2" s="1"/>
  <c r="N894" i="2"/>
  <c r="O894" i="2" s="1"/>
  <c r="N1449" i="2"/>
  <c r="O1449" i="2" s="1"/>
  <c r="N381" i="2"/>
  <c r="O381" i="2" s="1"/>
  <c r="N652" i="2"/>
  <c r="O652" i="2" s="1"/>
  <c r="N1006" i="2"/>
  <c r="O1006" i="2" s="1"/>
  <c r="N577" i="2"/>
  <c r="O577" i="2" s="1"/>
  <c r="N1307" i="2"/>
  <c r="O1307" i="2" s="1"/>
  <c r="N1058" i="2"/>
  <c r="O1058" i="2" s="1"/>
  <c r="N1041" i="2"/>
  <c r="O1041" i="2" s="1"/>
  <c r="N777" i="2"/>
  <c r="O777" i="2" s="1"/>
  <c r="N152" i="2"/>
  <c r="O152" i="2" s="1"/>
  <c r="N1348" i="2"/>
  <c r="O1348" i="2" s="1"/>
  <c r="N280" i="2"/>
  <c r="O280" i="2" s="1"/>
  <c r="N1419" i="2"/>
  <c r="O1419" i="2" s="1"/>
  <c r="N817" i="2"/>
  <c r="O817" i="2" s="1"/>
  <c r="N1004" i="2"/>
  <c r="O1004" i="2" s="1"/>
  <c r="N457" i="2"/>
  <c r="O457" i="2" s="1"/>
  <c r="N1161" i="2"/>
  <c r="O1161" i="2" s="1"/>
  <c r="N560" i="2"/>
  <c r="O560" i="2" s="1"/>
  <c r="N803" i="2"/>
  <c r="O803" i="2" s="1"/>
  <c r="N10" i="8"/>
  <c r="O10" i="8" s="1"/>
  <c r="N988" i="2"/>
  <c r="O988" i="2" s="1"/>
  <c r="N315" i="2"/>
  <c r="O315" i="2" s="1"/>
  <c r="N219" i="2"/>
  <c r="O219" i="2" s="1"/>
  <c r="N708" i="2"/>
  <c r="O708" i="2" s="1"/>
  <c r="N850" i="2"/>
  <c r="O850" i="2" s="1"/>
  <c r="N783" i="2"/>
  <c r="O783" i="2" s="1"/>
  <c r="N837" i="2"/>
  <c r="O837" i="2" s="1"/>
  <c r="N677" i="2"/>
  <c r="O677" i="2" s="1"/>
  <c r="N1152" i="2"/>
  <c r="O1152" i="2" s="1"/>
  <c r="N506" i="2"/>
  <c r="O506" i="2" s="1"/>
  <c r="N100" i="2"/>
  <c r="O100" i="2" s="1"/>
  <c r="N28" i="2"/>
  <c r="O28" i="2" s="1"/>
  <c r="N536" i="2"/>
  <c r="O536" i="2" s="1"/>
  <c r="N702" i="2"/>
  <c r="O702" i="2" s="1"/>
  <c r="N279" i="2"/>
  <c r="O279" i="2" s="1"/>
  <c r="N644" i="2"/>
  <c r="O644" i="2" s="1"/>
  <c r="N12" i="8"/>
  <c r="O12" i="8" s="1"/>
  <c r="N194" i="2"/>
  <c r="O194" i="2" s="1"/>
  <c r="N1010" i="2"/>
  <c r="O1010" i="2" s="1"/>
  <c r="N1478" i="2"/>
  <c r="O1478" i="2" s="1"/>
  <c r="N18" i="2"/>
  <c r="O18" i="2" s="1"/>
  <c r="N987" i="2"/>
  <c r="O987" i="2" s="1"/>
  <c r="N1473" i="2"/>
  <c r="O1473" i="2" s="1"/>
  <c r="N544" i="2"/>
  <c r="O544" i="2" s="1"/>
  <c r="N528" i="2"/>
  <c r="O528" i="2" s="1"/>
  <c r="N896" i="2"/>
  <c r="O896" i="2" s="1"/>
  <c r="N24" i="2"/>
  <c r="O24" i="2" s="1"/>
  <c r="N53" i="2"/>
  <c r="O53" i="2" s="1"/>
  <c r="N899" i="2"/>
  <c r="O899" i="2" s="1"/>
  <c r="N1169" i="2"/>
  <c r="O1169" i="2" s="1"/>
  <c r="N527" i="2"/>
  <c r="O527" i="2" s="1"/>
  <c r="N1260" i="2"/>
  <c r="O1260" i="2" s="1"/>
  <c r="N537" i="2"/>
  <c r="O537" i="2" s="1"/>
  <c r="N1024" i="2"/>
  <c r="O1024" i="2" s="1"/>
  <c r="N594" i="2"/>
  <c r="O594" i="2" s="1"/>
  <c r="N861" i="2"/>
  <c r="O861" i="2" s="1"/>
  <c r="N212" i="2"/>
  <c r="O212" i="2" s="1"/>
  <c r="N1321" i="2"/>
  <c r="O1321" i="2" s="1"/>
  <c r="N120" i="2"/>
  <c r="O120" i="2" s="1"/>
  <c r="N622" i="2"/>
  <c r="O622" i="2" s="1"/>
  <c r="N591" i="2"/>
  <c r="O591" i="2" s="1"/>
  <c r="N842" i="2"/>
  <c r="O842" i="2" s="1"/>
  <c r="N456" i="2"/>
  <c r="O456" i="2" s="1"/>
  <c r="N1352" i="2"/>
  <c r="O1352" i="2" s="1"/>
  <c r="N227" i="2"/>
  <c r="O227" i="2" s="1"/>
  <c r="N91" i="2"/>
  <c r="O91" i="2" s="1"/>
  <c r="N798" i="2"/>
  <c r="O798" i="2" s="1"/>
  <c r="N235" i="2"/>
  <c r="O235" i="2" s="1"/>
  <c r="N1235" i="2"/>
  <c r="O1235" i="2" s="1"/>
  <c r="N343" i="2"/>
  <c r="O343" i="2" s="1"/>
  <c r="N1448" i="2"/>
  <c r="O1448" i="2" s="1"/>
  <c r="N393" i="2"/>
  <c r="O393" i="2" s="1"/>
  <c r="N1031" i="2"/>
  <c r="O1031" i="2" s="1"/>
  <c r="N49" i="2"/>
  <c r="O49" i="2" s="1"/>
  <c r="N1343" i="2"/>
  <c r="O1343" i="2" s="1"/>
  <c r="N1476" i="2"/>
  <c r="O1476" i="2" s="1"/>
  <c r="N218" i="2"/>
  <c r="O218" i="2" s="1"/>
  <c r="N1079" i="2"/>
  <c r="O1079" i="2" s="1"/>
  <c r="N659" i="2"/>
  <c r="O659" i="2" s="1"/>
  <c r="N203" i="2"/>
  <c r="O203" i="2" s="1"/>
  <c r="N420" i="2"/>
  <c r="O420" i="2" s="1"/>
  <c r="N503" i="2"/>
  <c r="O503" i="2" s="1"/>
  <c r="N832" i="2"/>
  <c r="O832" i="2" s="1"/>
  <c r="N655" i="2"/>
  <c r="O655" i="2" s="1"/>
  <c r="N916" i="2"/>
  <c r="O916" i="2" s="1"/>
  <c r="N234" i="2"/>
  <c r="O234" i="2" s="1"/>
  <c r="N1158" i="2"/>
  <c r="O1158" i="2" s="1"/>
  <c r="N403" i="2"/>
  <c r="O403" i="2" s="1"/>
  <c r="N879" i="2"/>
  <c r="O879" i="2" s="1"/>
  <c r="N1150" i="2"/>
  <c r="O1150" i="2" s="1"/>
  <c r="N674" i="2"/>
  <c r="O674" i="2" s="1"/>
  <c r="N813" i="2"/>
  <c r="O813" i="2" s="1"/>
  <c r="N202" i="2"/>
  <c r="O202" i="2" s="1"/>
  <c r="N633" i="2"/>
  <c r="O633" i="2" s="1"/>
  <c r="N1342" i="2"/>
  <c r="O1342" i="2" s="1"/>
  <c r="N658" i="2"/>
  <c r="O658" i="2" s="1"/>
  <c r="N45" i="2"/>
  <c r="O45" i="2" s="1"/>
  <c r="N510" i="2"/>
  <c r="O510" i="2" s="1"/>
  <c r="N406" i="2"/>
  <c r="O406" i="2" s="1"/>
  <c r="N829" i="2"/>
  <c r="O829" i="2" s="1"/>
  <c r="N976" i="2"/>
  <c r="O976" i="2" s="1"/>
  <c r="N307" i="2"/>
  <c r="O307" i="2" s="1"/>
  <c r="N306" i="2"/>
  <c r="O306" i="2" s="1"/>
  <c r="N54" i="2"/>
  <c r="O54" i="2" s="1"/>
  <c r="N476" i="2"/>
  <c r="O476" i="2" s="1"/>
  <c r="N808" i="2"/>
  <c r="O808" i="2" s="1"/>
  <c r="N744" i="2"/>
  <c r="O744" i="2" s="1"/>
  <c r="N85" i="2"/>
  <c r="O85" i="2" s="1"/>
  <c r="N435" i="2"/>
  <c r="O435" i="2" s="1"/>
  <c r="N711" i="2"/>
  <c r="O711" i="2" s="1"/>
  <c r="N146" i="2"/>
  <c r="O146" i="2" s="1"/>
  <c r="N1414" i="2"/>
  <c r="O1414" i="2" s="1"/>
  <c r="N56" i="2"/>
  <c r="O56" i="2" s="1"/>
  <c r="N638" i="2"/>
  <c r="O638" i="2" s="1"/>
  <c r="N791" i="2"/>
  <c r="O791" i="2" s="1"/>
  <c r="N501" i="2"/>
  <c r="O501" i="2" s="1"/>
  <c r="N624" i="2"/>
  <c r="O624" i="2" s="1"/>
  <c r="N712" i="2"/>
  <c r="O712" i="2" s="1"/>
  <c r="N463" i="2"/>
  <c r="O463" i="2" s="1"/>
  <c r="N1123" i="2"/>
  <c r="O1123" i="2" s="1"/>
  <c r="N1384" i="2"/>
  <c r="O1384" i="2" s="1"/>
  <c r="N1219" i="2"/>
  <c r="O1219" i="2" s="1"/>
  <c r="N640" i="2"/>
  <c r="O640" i="2" s="1"/>
  <c r="N905" i="2"/>
  <c r="O905" i="2" s="1"/>
  <c r="N608" i="2"/>
  <c r="O608" i="2" s="1"/>
  <c r="N200" i="2"/>
  <c r="O200" i="2" s="1"/>
  <c r="N207" i="2"/>
  <c r="O207" i="2" s="1"/>
  <c r="N1124" i="2"/>
  <c r="O1124" i="2" s="1"/>
  <c r="N1457" i="2"/>
  <c r="O1457" i="2" s="1"/>
  <c r="N873" i="2"/>
  <c r="O873" i="2" s="1"/>
  <c r="N1456" i="2"/>
  <c r="O1456" i="2" s="1"/>
  <c r="N52" i="2"/>
  <c r="O52" i="2" s="1"/>
  <c r="N416" i="2"/>
  <c r="O416" i="2" s="1"/>
  <c r="N158" i="2"/>
  <c r="O158" i="2" s="1"/>
  <c r="N301" i="2"/>
  <c r="O301" i="2" s="1"/>
  <c r="N1185" i="2"/>
  <c r="O1185" i="2" s="1"/>
  <c r="N782" i="2"/>
  <c r="O782" i="2" s="1"/>
  <c r="N395" i="2"/>
  <c r="O395" i="2" s="1"/>
  <c r="N834" i="2"/>
  <c r="O834" i="2" s="1"/>
  <c r="N481" i="2"/>
  <c r="O481" i="2" s="1"/>
  <c r="N571" i="2"/>
  <c r="O571" i="2" s="1"/>
  <c r="N437" i="2"/>
  <c r="O437" i="2" s="1"/>
  <c r="N1183" i="2"/>
  <c r="O1183" i="2" s="1"/>
  <c r="N16" i="2"/>
  <c r="O16" i="2" s="1"/>
  <c r="N408" i="2"/>
  <c r="O408" i="2" s="1"/>
  <c r="N1105" i="2"/>
  <c r="O1105" i="2" s="1"/>
  <c r="N880" i="2"/>
  <c r="O880" i="2" s="1"/>
  <c r="N1061" i="2"/>
  <c r="O1061" i="2" s="1"/>
  <c r="N927" i="2"/>
  <c r="O927" i="2" s="1"/>
  <c r="N81" i="2"/>
  <c r="O81" i="2" s="1"/>
  <c r="N759" i="2"/>
  <c r="O759" i="2" s="1"/>
  <c r="N950" i="2"/>
  <c r="O950" i="2" s="1"/>
  <c r="N177" i="2"/>
  <c r="O177" i="2" s="1"/>
  <c r="N604" i="2"/>
  <c r="O604" i="2" s="1"/>
  <c r="N1022" i="2"/>
  <c r="O1022" i="2" s="1"/>
  <c r="N1125" i="2"/>
  <c r="O1125" i="2" s="1"/>
  <c r="N295" i="2"/>
  <c r="O295" i="2" s="1"/>
  <c r="N846" i="2"/>
  <c r="O846" i="2" s="1"/>
  <c r="N43" i="8"/>
  <c r="O43" i="8" s="1"/>
  <c r="N237" i="2"/>
  <c r="O237" i="2" s="1"/>
  <c r="N1468" i="2"/>
  <c r="O1468" i="2" s="1"/>
  <c r="N213" i="2"/>
  <c r="O213" i="2" s="1"/>
  <c r="N1491" i="2"/>
  <c r="O1491" i="2" s="1"/>
  <c r="N570" i="2"/>
  <c r="O570" i="2" s="1"/>
  <c r="N374" i="2"/>
  <c r="O374" i="2" s="1"/>
  <c r="N281" i="2"/>
  <c r="O281" i="2" s="1"/>
  <c r="N1249" i="2"/>
  <c r="O1249" i="2" s="1"/>
  <c r="N261" i="2"/>
  <c r="O261" i="2" s="1"/>
  <c r="N1318" i="2"/>
  <c r="O1318" i="2" s="1"/>
  <c r="N48" i="2"/>
  <c r="O48" i="2" s="1"/>
  <c r="N1132" i="2"/>
  <c r="O1132" i="2" s="1"/>
  <c r="N451" i="2"/>
  <c r="O451" i="2" s="1"/>
  <c r="N1436" i="2"/>
  <c r="O1436" i="2" s="1"/>
  <c r="N471" i="2"/>
  <c r="O471" i="2" s="1"/>
  <c r="N853" i="2"/>
  <c r="O853" i="2" s="1"/>
  <c r="N552" i="2"/>
  <c r="O552" i="2" s="1"/>
  <c r="N1334" i="2"/>
  <c r="O1334" i="2" s="1"/>
  <c r="N1353" i="2"/>
  <c r="O1353" i="2" s="1"/>
  <c r="N1264" i="2"/>
  <c r="O1264" i="2" s="1"/>
  <c r="N80" i="2"/>
  <c r="O80" i="2" s="1"/>
  <c r="N53" i="8"/>
  <c r="O53" i="8" s="1"/>
  <c r="N139" i="2"/>
  <c r="O139" i="2" s="1"/>
  <c r="N647" i="2"/>
  <c r="O647" i="2" s="1"/>
  <c r="N1250" i="2"/>
  <c r="O1250" i="2" s="1"/>
  <c r="N610" i="2"/>
  <c r="O610" i="2" s="1"/>
  <c r="N1055" i="2"/>
  <c r="O1055" i="2" s="1"/>
  <c r="N1218" i="2"/>
  <c r="O1218" i="2" s="1"/>
  <c r="N1316" i="2"/>
  <c r="O1316" i="2" s="1"/>
  <c r="N893" i="2"/>
  <c r="O893" i="2" s="1"/>
  <c r="N566" i="2"/>
  <c r="O566" i="2" s="1"/>
  <c r="N1437" i="2"/>
  <c r="O1437" i="2" s="1"/>
  <c r="N364" i="2"/>
  <c r="O364" i="2" s="1"/>
  <c r="N898" i="2"/>
  <c r="O898" i="2" s="1"/>
  <c r="N444" i="2"/>
  <c r="O444" i="2" s="1"/>
  <c r="N1388" i="2"/>
  <c r="O1388" i="2" s="1"/>
  <c r="N1286" i="2"/>
  <c r="O1286" i="2" s="1"/>
  <c r="N740" i="2"/>
  <c r="O740" i="2" s="1"/>
  <c r="N1137" i="2"/>
  <c r="O1137" i="2" s="1"/>
  <c r="N1177" i="2"/>
  <c r="O1177" i="2" s="1"/>
  <c r="N1237" i="2"/>
  <c r="O1237" i="2" s="1"/>
  <c r="N938" i="2"/>
  <c r="O938" i="2" s="1"/>
  <c r="N1154" i="2"/>
  <c r="O1154" i="2" s="1"/>
  <c r="N1133" i="2"/>
  <c r="O1133" i="2" s="1"/>
  <c r="N401" i="2"/>
  <c r="O401" i="2" s="1"/>
  <c r="N742" i="2"/>
  <c r="O742" i="2" s="1"/>
  <c r="N1156" i="2"/>
  <c r="O1156" i="2" s="1"/>
  <c r="N1397" i="2"/>
  <c r="O1397" i="2" s="1"/>
  <c r="N1014" i="2"/>
  <c r="O1014" i="2" s="1"/>
  <c r="N1048" i="2"/>
  <c r="O1048" i="2" s="1"/>
  <c r="N98" i="2"/>
  <c r="O98" i="2" s="1"/>
  <c r="N1026" i="2"/>
  <c r="O1026" i="2" s="1"/>
  <c r="N351" i="2"/>
  <c r="O351" i="2" s="1"/>
  <c r="N1034" i="2"/>
  <c r="O1034" i="2" s="1"/>
  <c r="N32" i="8"/>
  <c r="O32" i="8" s="1"/>
  <c r="N827" i="2"/>
  <c r="O827" i="2" s="1"/>
  <c r="N455" i="2"/>
  <c r="O455" i="2" s="1"/>
  <c r="N521" i="2"/>
  <c r="O521" i="2" s="1"/>
  <c r="N1329" i="2"/>
  <c r="O1329" i="2" s="1"/>
  <c r="N730" i="2"/>
  <c r="O730" i="2" s="1"/>
  <c r="N494" i="2"/>
  <c r="O494" i="2" s="1"/>
  <c r="N412" i="2"/>
  <c r="O412" i="2" s="1"/>
  <c r="N1198" i="2"/>
  <c r="O1198" i="2" s="1"/>
  <c r="N662" i="2"/>
  <c r="O662" i="2" s="1"/>
  <c r="N114" i="2"/>
  <c r="O114" i="2" s="1"/>
  <c r="N737" i="2"/>
  <c r="O737" i="2" s="1"/>
  <c r="N1358" i="2"/>
  <c r="O1358" i="2" s="1"/>
  <c r="N986" i="2"/>
  <c r="O986" i="2" s="1"/>
  <c r="N706" i="2"/>
  <c r="O706" i="2" s="1"/>
  <c r="N1008" i="2"/>
  <c r="O1008" i="2" s="1"/>
  <c r="N575" i="2"/>
  <c r="O575" i="2" s="1"/>
  <c r="N1002" i="2"/>
  <c r="O1002" i="2" s="1"/>
  <c r="N1435" i="2"/>
  <c r="O1435" i="2" s="1"/>
  <c r="N1135" i="2"/>
  <c r="O1135" i="2" s="1"/>
  <c r="N1390" i="2"/>
  <c r="O1390" i="2" s="1"/>
  <c r="N192" i="2"/>
  <c r="O192" i="2" s="1"/>
  <c r="N1216" i="2"/>
  <c r="O1216" i="2" s="1"/>
  <c r="N69" i="2"/>
  <c r="O69" i="2" s="1"/>
  <c r="N1027" i="2"/>
  <c r="O1027" i="2" s="1"/>
  <c r="N1391" i="2"/>
  <c r="O1391" i="2" s="1"/>
  <c r="N1331" i="2"/>
  <c r="O1331" i="2" s="1"/>
  <c r="N147" i="2"/>
  <c r="O147" i="2" s="1"/>
  <c r="N92" i="2"/>
  <c r="O92" i="2" s="1"/>
  <c r="N1466" i="2"/>
  <c r="O1466" i="2" s="1"/>
  <c r="N399" i="2"/>
  <c r="O399" i="2" s="1"/>
  <c r="N654" i="2"/>
  <c r="O654" i="2" s="1"/>
  <c r="N482" i="2"/>
  <c r="O482" i="2" s="1"/>
  <c r="N1232" i="2"/>
  <c r="O1232" i="2" s="1"/>
  <c r="N1503" i="2"/>
  <c r="O1503" i="2" s="1"/>
  <c r="N911" i="2"/>
  <c r="O911" i="2" s="1"/>
  <c r="N1240" i="2"/>
  <c r="O1240" i="2" s="1"/>
  <c r="N1276" i="2"/>
  <c r="O1276" i="2" s="1"/>
  <c r="N404" i="2"/>
  <c r="O404" i="2" s="1"/>
  <c r="N564" i="2"/>
  <c r="O564" i="2" s="1"/>
  <c r="N1443" i="2"/>
  <c r="O1443" i="2" s="1"/>
  <c r="N562" i="2"/>
  <c r="O562" i="2" s="1"/>
  <c r="N743" i="2"/>
  <c r="O743" i="2" s="1"/>
  <c r="N752" i="2"/>
  <c r="O752" i="2" s="1"/>
  <c r="N1082" i="2"/>
  <c r="O1082" i="2" s="1"/>
  <c r="N588" i="2"/>
  <c r="O588" i="2" s="1"/>
  <c r="N329" i="2"/>
  <c r="O329" i="2" s="1"/>
  <c r="N818" i="2"/>
  <c r="O818" i="2" s="1"/>
  <c r="N678" i="2"/>
  <c r="O678" i="2" s="1"/>
  <c r="N427" i="2"/>
  <c r="O427" i="2" s="1"/>
  <c r="N1144" i="2"/>
  <c r="O1144" i="2" s="1"/>
  <c r="N786" i="2"/>
  <c r="O786" i="2" s="1"/>
  <c r="N183" i="2"/>
  <c r="O183" i="2" s="1"/>
  <c r="N634" i="2"/>
  <c r="O634" i="2" s="1"/>
  <c r="N940" i="2"/>
  <c r="O940" i="2" s="1"/>
  <c r="N962" i="2"/>
  <c r="O962" i="2" s="1"/>
  <c r="N1496" i="2"/>
  <c r="O1496" i="2" s="1"/>
  <c r="N543" i="2"/>
  <c r="O543" i="2" s="1"/>
  <c r="N1122" i="2"/>
  <c r="O1122" i="2" s="1"/>
  <c r="N897" i="2"/>
  <c r="O897" i="2" s="1"/>
  <c r="N1302" i="2"/>
  <c r="O1302" i="2" s="1"/>
  <c r="N77" i="2"/>
  <c r="O77" i="2" s="1"/>
  <c r="N994" i="2"/>
  <c r="O994" i="2" s="1"/>
  <c r="N596" i="2"/>
  <c r="O596" i="2" s="1"/>
  <c r="N1205" i="2"/>
  <c r="O1205" i="2" s="1"/>
  <c r="N1406" i="2"/>
  <c r="O1406" i="2" s="1"/>
  <c r="N1066" i="2"/>
  <c r="O1066" i="2" s="1"/>
  <c r="N74" i="2"/>
  <c r="O74" i="2" s="1"/>
  <c r="N1304" i="2"/>
  <c r="O1304" i="2" s="1"/>
  <c r="N1372" i="2"/>
  <c r="O1372" i="2" s="1"/>
  <c r="N1074" i="2"/>
  <c r="O1074" i="2" s="1"/>
  <c r="N483" i="2"/>
  <c r="O483" i="2" s="1"/>
  <c r="N319" i="2"/>
  <c r="O319" i="2" s="1"/>
  <c r="N721" i="2"/>
  <c r="O721" i="2" s="1"/>
  <c r="N1380" i="2"/>
  <c r="O1380" i="2" s="1"/>
  <c r="N64" i="2"/>
  <c r="O64" i="2" s="1"/>
  <c r="N1262" i="2"/>
  <c r="O1262" i="2" s="1"/>
  <c r="N551" i="2"/>
  <c r="O551" i="2" s="1"/>
  <c r="N335" i="2"/>
  <c r="O335" i="2" s="1"/>
  <c r="N1182" i="2"/>
  <c r="O1182" i="2" s="1"/>
  <c r="N232" i="2"/>
  <c r="O232" i="2" s="1"/>
  <c r="N308" i="2"/>
  <c r="O308" i="2" s="1"/>
  <c r="N679" i="2"/>
  <c r="O679" i="2" s="1"/>
  <c r="N402" i="2"/>
  <c r="O402" i="2" s="1"/>
  <c r="N388" i="2"/>
  <c r="O388" i="2" s="1"/>
  <c r="N1357" i="2"/>
  <c r="O1357" i="2" s="1"/>
  <c r="N1188" i="2"/>
  <c r="O1188" i="2" s="1"/>
  <c r="N693" i="2"/>
  <c r="O693" i="2" s="1"/>
  <c r="N333" i="2"/>
  <c r="O333" i="2" s="1"/>
  <c r="N244" i="2"/>
  <c r="O244" i="2" s="1"/>
  <c r="N739" i="2"/>
  <c r="O739" i="2" s="1"/>
  <c r="N828" i="2"/>
  <c r="O828" i="2" s="1"/>
  <c r="N1212" i="2"/>
  <c r="O1212" i="2" s="1"/>
  <c r="N1050" i="2"/>
  <c r="O1050" i="2" s="1"/>
  <c r="N1442" i="2"/>
  <c r="O1442" i="2" s="1"/>
  <c r="N765" i="2"/>
  <c r="O765" i="2" s="1"/>
  <c r="N1312" i="2"/>
  <c r="O1312" i="2" s="1"/>
  <c r="N129" i="2"/>
  <c r="O129" i="2" s="1"/>
  <c r="N1112" i="2"/>
  <c r="O1112" i="2" s="1"/>
  <c r="N268" i="2"/>
  <c r="O268" i="2" s="1"/>
  <c r="N226" i="2"/>
  <c r="O226" i="2" s="1"/>
  <c r="N1296" i="2"/>
  <c r="O1296" i="2" s="1"/>
  <c r="N458" i="2"/>
  <c r="O458" i="2" s="1"/>
  <c r="N1450" i="2"/>
  <c r="O1450" i="2" s="1"/>
  <c r="N1086" i="2"/>
  <c r="O1086" i="2" s="1"/>
  <c r="N473" i="2"/>
  <c r="O473" i="2" s="1"/>
  <c r="N276" i="2"/>
  <c r="O276" i="2" s="1"/>
  <c r="N676" i="2"/>
  <c r="O676" i="2" s="1"/>
  <c r="N359" i="2"/>
  <c r="O359" i="2" s="1"/>
  <c r="N831" i="2"/>
  <c r="O831" i="2" s="1"/>
  <c r="N696" i="2"/>
  <c r="O696" i="2" s="1"/>
  <c r="N1317" i="2"/>
  <c r="O1317" i="2" s="1"/>
  <c r="N627" i="2"/>
  <c r="O627" i="2" s="1"/>
  <c r="N1193" i="2"/>
  <c r="O1193" i="2" s="1"/>
  <c r="N1410" i="2"/>
  <c r="O1410" i="2" s="1"/>
  <c r="N1046" i="2"/>
  <c r="O1046" i="2" s="1"/>
  <c r="N978" i="2"/>
  <c r="O978" i="2" s="1"/>
  <c r="N767" i="2"/>
  <c r="O767" i="2" s="1"/>
  <c r="N1446" i="2"/>
  <c r="O1446" i="2" s="1"/>
  <c r="N1403" i="2"/>
  <c r="O1403" i="2" s="1"/>
  <c r="N1371" i="2"/>
  <c r="O1371" i="2" s="1"/>
  <c r="N1424" i="2"/>
  <c r="O1424" i="2" s="1"/>
  <c r="N1174" i="2"/>
  <c r="O1174" i="2" s="1"/>
  <c r="N1421" i="2"/>
  <c r="O1421" i="2" s="1"/>
  <c r="N1165" i="2"/>
  <c r="O1165" i="2" s="1"/>
  <c r="N1267" i="2"/>
  <c r="O1267" i="2" s="1"/>
  <c r="N847" i="2"/>
  <c r="O847" i="2" s="1"/>
  <c r="N666" i="2"/>
  <c r="O666" i="2" s="1"/>
  <c r="N1500" i="2"/>
  <c r="O1500" i="2" s="1"/>
  <c r="N1141" i="2"/>
  <c r="O1141" i="2" s="1"/>
  <c r="N629" i="2"/>
  <c r="O629" i="2" s="1"/>
  <c r="N1470" i="2"/>
  <c r="O1470" i="2" s="1"/>
  <c r="N724" i="2"/>
  <c r="O724" i="2" s="1"/>
  <c r="N1128" i="2"/>
  <c r="O1128" i="2" s="1"/>
  <c r="N918" i="2"/>
  <c r="O918" i="2" s="1"/>
  <c r="N1247" i="2"/>
  <c r="O1247" i="2" s="1"/>
  <c r="N220" i="2"/>
  <c r="O220" i="2" s="1"/>
  <c r="N750" i="2"/>
  <c r="O750" i="2" s="1"/>
  <c r="N446" i="2"/>
  <c r="O446" i="2" s="1"/>
  <c r="N353" i="2"/>
  <c r="O353" i="2" s="1"/>
  <c r="N1475" i="2"/>
  <c r="O1475" i="2" s="1"/>
  <c r="N31" i="8"/>
  <c r="O31" i="8" s="1"/>
  <c r="N165" i="2"/>
  <c r="O165" i="2" s="1"/>
  <c r="N515" i="2"/>
  <c r="O515" i="2" s="1"/>
  <c r="N851" i="2"/>
  <c r="O851" i="2" s="1"/>
  <c r="N1338" i="2"/>
  <c r="O1338" i="2" s="1"/>
  <c r="N1363" i="2"/>
  <c r="O1363" i="2" s="1"/>
  <c r="N915" i="2"/>
  <c r="O915" i="2" s="1"/>
  <c r="N1454" i="2"/>
  <c r="O1454" i="2" s="1"/>
  <c r="N904" i="2"/>
  <c r="O904" i="2" s="1"/>
  <c r="N1370" i="2"/>
  <c r="O1370" i="2" s="1"/>
  <c r="N1114" i="2"/>
  <c r="O1114" i="2" s="1"/>
  <c r="N1335" i="2"/>
  <c r="O1335" i="2" s="1"/>
  <c r="N568" i="2"/>
  <c r="O568" i="2" s="1"/>
  <c r="N46" i="8"/>
  <c r="O46" i="8" s="1"/>
  <c r="N1387" i="2"/>
  <c r="O1387" i="2" s="1"/>
  <c r="N698" i="2"/>
  <c r="O698" i="2" s="1"/>
  <c r="N906" i="2"/>
  <c r="O906" i="2" s="1"/>
  <c r="N753" i="2"/>
  <c r="O753" i="2" s="1"/>
  <c r="N1323" i="2"/>
  <c r="O1323" i="2" s="1"/>
  <c r="N795" i="2"/>
  <c r="O795" i="2" s="1"/>
  <c r="N981" i="2"/>
  <c r="O981" i="2" s="1"/>
  <c r="N685" i="2"/>
  <c r="O685" i="2" s="1"/>
  <c r="N555" i="2"/>
  <c r="O555" i="2" s="1"/>
  <c r="N1160" i="2"/>
  <c r="O1160" i="2" s="1"/>
  <c r="N797" i="2"/>
  <c r="O797" i="2" s="1"/>
  <c r="N587" i="2"/>
  <c r="O587" i="2" s="1"/>
  <c r="N1404" i="2"/>
  <c r="O1404" i="2" s="1"/>
  <c r="N424" i="2"/>
  <c r="O424" i="2" s="1"/>
  <c r="N1367" i="2"/>
  <c r="O1367" i="2" s="1"/>
  <c r="N533" i="2"/>
  <c r="O533" i="2" s="1"/>
  <c r="N615" i="2"/>
  <c r="O615" i="2" s="1"/>
  <c r="N984" i="2"/>
  <c r="O984" i="2" s="1"/>
  <c r="N1469" i="2"/>
  <c r="O1469" i="2" s="1"/>
  <c r="N311" i="2"/>
  <c r="O311" i="2" s="1"/>
  <c r="N1366" i="2"/>
  <c r="O1366" i="2" s="1"/>
  <c r="N1472" i="2"/>
  <c r="O1472" i="2" s="1"/>
  <c r="N1439" i="2"/>
  <c r="O1439" i="2" s="1"/>
  <c r="N993" i="2"/>
  <c r="O993" i="2" s="1"/>
  <c r="N701" i="2"/>
  <c r="O701" i="2" s="1"/>
  <c r="N1109" i="2"/>
  <c r="O1109" i="2" s="1"/>
  <c r="N1248" i="2"/>
  <c r="O1248" i="2" s="1"/>
  <c r="N1413" i="2"/>
  <c r="O1413" i="2" s="1"/>
  <c r="N45" i="8"/>
  <c r="O45" i="8" s="1"/>
  <c r="N1242" i="2"/>
  <c r="O1242" i="2" s="1"/>
  <c r="N991" i="2"/>
  <c r="O991" i="2" s="1"/>
  <c r="N966" i="2"/>
  <c r="O966" i="2" s="1"/>
  <c r="N130" i="2"/>
  <c r="O130" i="2" s="1"/>
  <c r="N1060" i="2"/>
  <c r="O1060" i="2" s="1"/>
  <c r="N975" i="2"/>
  <c r="O975" i="2" s="1"/>
  <c r="N630" i="2"/>
  <c r="O630" i="2" s="1"/>
  <c r="N242" i="2"/>
  <c r="O242" i="2" s="1"/>
  <c r="N441" i="2"/>
  <c r="O441" i="2" s="1"/>
  <c r="N1062" i="2"/>
  <c r="O1062" i="2" s="1"/>
  <c r="N1071" i="2"/>
  <c r="O1071" i="2" s="1"/>
  <c r="N16" i="8"/>
  <c r="O16" i="8" s="1"/>
  <c r="N1417" i="2"/>
  <c r="O1417" i="2" s="1"/>
  <c r="N755" i="2"/>
  <c r="O755" i="2" s="1"/>
  <c r="N1239" i="2"/>
  <c r="O1239" i="2" s="1"/>
  <c r="N920" i="2"/>
  <c r="O920" i="2" s="1"/>
  <c r="N1506" i="2"/>
  <c r="O1506" i="2" s="1"/>
  <c r="N1383" i="2"/>
  <c r="O1383" i="2" s="1"/>
  <c r="N252" i="2"/>
  <c r="O252" i="2" s="1"/>
  <c r="N1385" i="2"/>
  <c r="O1385" i="2" s="1"/>
  <c r="N665" i="2"/>
  <c r="O665" i="2" s="1"/>
  <c r="N1453" i="2"/>
  <c r="O1453" i="2" s="1"/>
  <c r="N1465" i="2"/>
  <c r="O1465" i="2" s="1"/>
  <c r="N193" i="2"/>
  <c r="O193" i="2" s="1"/>
  <c r="N1430" i="2"/>
  <c r="O1430" i="2" s="1"/>
  <c r="N1415" i="2"/>
  <c r="O1415" i="2" s="1"/>
  <c r="N1072" i="2"/>
  <c r="O1072" i="2" s="1"/>
  <c r="N1000" i="2"/>
  <c r="O1000" i="2" s="1"/>
  <c r="N1202" i="2"/>
  <c r="O1202" i="2" s="1"/>
  <c r="N410" i="2"/>
  <c r="O410" i="2" s="1"/>
  <c r="N1155" i="2"/>
  <c r="O1155" i="2" s="1"/>
  <c r="N1288" i="2"/>
  <c r="O1288" i="2" s="1"/>
  <c r="N1117" i="2"/>
  <c r="O1117" i="2" s="1"/>
  <c r="N848" i="2"/>
  <c r="O848" i="2" s="1"/>
  <c r="N1197" i="2"/>
  <c r="O1197" i="2" s="1"/>
  <c r="N1309" i="2"/>
  <c r="O1309" i="2" s="1"/>
  <c r="N1136" i="2"/>
  <c r="O1136" i="2" s="1"/>
  <c r="N1471" i="2"/>
  <c r="O1471" i="2" s="1"/>
  <c r="N178" i="2"/>
  <c r="O178" i="2" s="1"/>
  <c r="N1333" i="2"/>
  <c r="O1333" i="2" s="1"/>
  <c r="N957" i="2"/>
  <c r="O957" i="2" s="1"/>
  <c r="N1477" i="2"/>
  <c r="O1477" i="2" s="1"/>
  <c r="N1409" i="2"/>
  <c r="O1409" i="2" s="1"/>
  <c r="N579" i="2"/>
  <c r="O579" i="2" s="1"/>
  <c r="N1305" i="2"/>
  <c r="O1305" i="2" s="1"/>
  <c r="N819" i="2"/>
  <c r="O819" i="2" s="1"/>
  <c r="N1199" i="2"/>
  <c r="O1199" i="2" s="1"/>
  <c r="N1102" i="2"/>
  <c r="O1102" i="2" s="1"/>
  <c r="N1433" i="2"/>
  <c r="O1433" i="2" s="1"/>
  <c r="N961" i="2"/>
  <c r="O961" i="2" s="1"/>
  <c r="N1266" i="2"/>
  <c r="O1266" i="2" s="1"/>
  <c r="N240" i="2"/>
  <c r="O240" i="2" s="1"/>
  <c r="N1173" i="2"/>
  <c r="O1173" i="2" s="1"/>
  <c r="N1292" i="2"/>
  <c r="O1292" i="2" s="1"/>
  <c r="N1340" i="2"/>
  <c r="O1340" i="2" s="1"/>
  <c r="N1170" i="2"/>
  <c r="O1170" i="2" s="1"/>
  <c r="N969" i="2"/>
  <c r="O969" i="2" s="1"/>
  <c r="N1368" i="2"/>
  <c r="O1368" i="2" s="1"/>
  <c r="N1036" i="2"/>
  <c r="O1036" i="2" s="1"/>
  <c r="N230" i="2"/>
  <c r="O230" i="2" s="1"/>
  <c r="N1258" i="2"/>
  <c r="O1258" i="2" s="1"/>
  <c r="N186" i="2"/>
  <c r="O186" i="2" s="1"/>
  <c r="N156" i="2"/>
  <c r="O156" i="2" s="1"/>
  <c r="N1308" i="2"/>
  <c r="O1308" i="2" s="1"/>
  <c r="N1070" i="2"/>
  <c r="O1070" i="2" s="1"/>
  <c r="N656" i="2"/>
  <c r="O656" i="2" s="1"/>
  <c r="N970" i="2"/>
  <c r="O970" i="2" s="1"/>
  <c r="N1241" i="2"/>
  <c r="O1241" i="2" s="1"/>
  <c r="N1452" i="2"/>
  <c r="O1452" i="2" s="1"/>
  <c r="N1064" i="2"/>
  <c r="O1064" i="2" s="1"/>
  <c r="N1467" i="2"/>
  <c r="O1467" i="2" s="1"/>
  <c r="N1100" i="2"/>
  <c r="O1100" i="2" s="1"/>
  <c r="N1236" i="2"/>
  <c r="O1236" i="2" s="1"/>
  <c r="N1284" i="2"/>
  <c r="O1284" i="2" s="1"/>
  <c r="N48" i="8"/>
  <c r="O48" i="8" s="1"/>
  <c r="N614" i="2"/>
  <c r="O614" i="2" s="1"/>
  <c r="N1233" i="2"/>
  <c r="O1233" i="2" s="1"/>
  <c r="N1482" i="2"/>
  <c r="O1482" i="2" s="1"/>
  <c r="N49" i="8"/>
  <c r="O49" i="8" s="1"/>
  <c r="N1324" i="2"/>
  <c r="O1324" i="2" s="1"/>
  <c r="N1441" i="2"/>
  <c r="O1441" i="2" s="1"/>
  <c r="N1447" i="2"/>
  <c r="O1447" i="2" s="1"/>
  <c r="N1364" i="2"/>
  <c r="O1364" i="2" s="1"/>
  <c r="N1028" i="2"/>
  <c r="O1028" i="2" s="1"/>
  <c r="N761" i="2"/>
  <c r="O761" i="2" s="1"/>
  <c r="N44" i="8"/>
  <c r="O44" i="8" s="1"/>
  <c r="N1187" i="2"/>
  <c r="O1187" i="2" s="1"/>
  <c r="N1225" i="2"/>
  <c r="O1225" i="2" s="1"/>
  <c r="N204" i="2"/>
  <c r="O204" i="2" s="1"/>
  <c r="N1351" i="2"/>
  <c r="O1351" i="2" s="1"/>
  <c r="N1462" i="2"/>
  <c r="O1462" i="2" s="1"/>
  <c r="N616" i="2"/>
  <c r="O616" i="2" s="1"/>
  <c r="N1229" i="2"/>
  <c r="O1229" i="2" s="1"/>
  <c r="N972" i="2"/>
  <c r="O972" i="2" s="1"/>
  <c r="N1398" i="2"/>
  <c r="O1398" i="2" s="1"/>
  <c r="N170" i="2"/>
  <c r="O170" i="2" s="1"/>
  <c r="N1129" i="2"/>
  <c r="O1129" i="2" s="1"/>
  <c r="N1487" i="2"/>
  <c r="O1487" i="2" s="1"/>
  <c r="N1293" i="2"/>
  <c r="O1293" i="2" s="1"/>
  <c r="N367" i="2"/>
  <c r="O367" i="2" s="1"/>
  <c r="N1490" i="2"/>
  <c r="O1490" i="2" s="1"/>
  <c r="N661" i="2"/>
  <c r="O661" i="2" s="1"/>
  <c r="N1489" i="2"/>
  <c r="O1489" i="2" s="1"/>
  <c r="N1345" i="2"/>
  <c r="O1345" i="2" s="1"/>
  <c r="N1213" i="2"/>
  <c r="O1213" i="2" s="1"/>
  <c r="N1373" i="2"/>
  <c r="O1373" i="2" s="1"/>
  <c r="N1176" i="2"/>
  <c r="O1176" i="2" s="1"/>
  <c r="N13" i="8"/>
  <c r="O13" i="8" s="1"/>
  <c r="N1392" i="2"/>
  <c r="O1392" i="2" s="1"/>
  <c r="N959" i="2"/>
  <c r="O959" i="2" s="1"/>
  <c r="N1098" i="2"/>
  <c r="O1098" i="2" s="1"/>
  <c r="N25" i="8"/>
  <c r="O25" i="8" s="1"/>
  <c r="N34" i="8"/>
  <c r="O34" i="8" s="1"/>
  <c r="N1104" i="2"/>
  <c r="O1104" i="2" s="1"/>
  <c r="N1146" i="2"/>
  <c r="O1146" i="2" s="1"/>
  <c r="N1420" i="2"/>
  <c r="O1420" i="2" s="1"/>
  <c r="N1416" i="2"/>
  <c r="O1416" i="2" s="1"/>
  <c r="N1157" i="2"/>
  <c r="O1157" i="2" s="1"/>
  <c r="N1389" i="2"/>
  <c r="O1389" i="2" s="1"/>
  <c r="N1088" i="2"/>
  <c r="O1088" i="2" s="1"/>
  <c r="N1019" i="2"/>
  <c r="O1019" i="2" s="1"/>
  <c r="N1015" i="2"/>
  <c r="O1015" i="2" s="1"/>
  <c r="N24" i="8"/>
  <c r="O24" i="8" s="1"/>
  <c r="N1346" i="2"/>
  <c r="O1346" i="2" s="1"/>
  <c r="N112" i="2"/>
  <c r="O112" i="2" s="1"/>
  <c r="N1057" i="2"/>
  <c r="O1057" i="2" s="1"/>
  <c r="N26" i="8"/>
  <c r="O26" i="8" s="1"/>
  <c r="N1012" i="2"/>
  <c r="O1012" i="2" s="1"/>
  <c r="N603" i="2"/>
  <c r="O603" i="2" s="1"/>
  <c r="N983" i="2"/>
  <c r="O983" i="2" s="1"/>
  <c r="N1485" i="2"/>
  <c r="O1485" i="2" s="1"/>
  <c r="N875" i="2"/>
  <c r="O875" i="2" s="1"/>
  <c r="N997" i="2"/>
  <c r="O997" i="2" s="1"/>
  <c r="N1190" i="2"/>
  <c r="O1190" i="2" s="1"/>
  <c r="N180" i="2"/>
  <c r="O180" i="2" s="1"/>
  <c r="N770" i="2"/>
  <c r="O770" i="2" s="1"/>
  <c r="N1298" i="2"/>
  <c r="O1298" i="2" s="1"/>
  <c r="N1440" i="2"/>
  <c r="O1440" i="2" s="1"/>
  <c r="N1220" i="2"/>
  <c r="O1220" i="2" s="1"/>
  <c r="N1408" i="2"/>
  <c r="O1408" i="2" s="1"/>
  <c r="N1464" i="2"/>
  <c r="O1464" i="2" s="1"/>
  <c r="N747" i="2"/>
  <c r="O747" i="2" s="1"/>
  <c r="N298" i="2"/>
  <c r="O298" i="2" s="1"/>
  <c r="N51" i="8"/>
  <c r="O51" i="8" s="1"/>
  <c r="N691" i="2"/>
  <c r="O691" i="2" s="1"/>
  <c r="N1356" i="2"/>
  <c r="O1356" i="2" s="1"/>
  <c r="N1143" i="2"/>
  <c r="O1143" i="2" s="1"/>
  <c r="N1396" i="2"/>
  <c r="O1396" i="2" s="1"/>
  <c r="N1030" i="2"/>
  <c r="O1030" i="2" s="1"/>
  <c r="N1494" i="2"/>
  <c r="O1494" i="2" s="1"/>
  <c r="N1299" i="2"/>
  <c r="O1299" i="2" s="1"/>
  <c r="N217" i="2"/>
  <c r="O217" i="2" s="1"/>
  <c r="N1208" i="2"/>
  <c r="O1208" i="2" s="1"/>
  <c r="N1110" i="2"/>
  <c r="O1110" i="2" s="1"/>
  <c r="N967" i="2"/>
  <c r="O967" i="2" s="1"/>
  <c r="N1376" i="2"/>
  <c r="O1376" i="2" s="1"/>
  <c r="N754" i="2"/>
  <c r="O754" i="2" s="1"/>
  <c r="N890" i="2"/>
  <c r="O890" i="2" s="1"/>
  <c r="N1381" i="2"/>
  <c r="O1381" i="2" s="1"/>
  <c r="N19" i="8"/>
  <c r="O19" i="8" s="1"/>
  <c r="N9" i="8"/>
  <c r="O9" i="8" s="1"/>
  <c r="N1075" i="2"/>
  <c r="O1075" i="2" s="1"/>
  <c r="N1423" i="2"/>
  <c r="O1423" i="2" s="1"/>
  <c r="N17" i="8"/>
  <c r="O17" i="8" s="1"/>
  <c r="N982" i="2"/>
  <c r="O982" i="2" s="1"/>
  <c r="N42" i="8"/>
  <c r="O42" i="8" s="1"/>
  <c r="N1484" i="2"/>
  <c r="O1484" i="2" s="1"/>
  <c r="N1492" i="2"/>
  <c r="O1492" i="2" s="1"/>
  <c r="N635" i="2"/>
  <c r="O635" i="2" s="1"/>
  <c r="N1042" i="2"/>
  <c r="O1042" i="2" s="1"/>
  <c r="N1280" i="2"/>
  <c r="O1280" i="2" s="1"/>
  <c r="N1138" i="2"/>
  <c r="O1138" i="2" s="1"/>
  <c r="N1244" i="2"/>
  <c r="O1244" i="2" s="1"/>
  <c r="N1504" i="2"/>
  <c r="O1504" i="2" s="1"/>
  <c r="N141" i="2"/>
  <c r="O141" i="2" s="1"/>
  <c r="N22" i="8"/>
  <c r="O22" i="8" s="1"/>
  <c r="N1432" i="2"/>
  <c r="O1432" i="2" s="1"/>
  <c r="N1455" i="2"/>
  <c r="O1455" i="2" s="1"/>
  <c r="N27" i="8"/>
  <c r="O27" i="8" s="1"/>
  <c r="N21" i="8"/>
  <c r="O21" i="8" s="1"/>
  <c r="N699" i="2"/>
  <c r="O699" i="2" s="1"/>
  <c r="N54" i="8"/>
  <c r="O54" i="8" s="1"/>
  <c r="N913" i="2"/>
  <c r="O913" i="2" s="1"/>
  <c r="N1091" i="2"/>
  <c r="O1091" i="2" s="1"/>
  <c r="N1445" i="2"/>
  <c r="O1445" i="2" s="1"/>
  <c r="N1297" i="2"/>
  <c r="O1297" i="2" s="1"/>
  <c r="N1223" i="2"/>
  <c r="O1223" i="2" s="1"/>
  <c r="N1418" i="2"/>
  <c r="O1418" i="2" s="1"/>
  <c r="N1354" i="2"/>
  <c r="O1354" i="2" s="1"/>
  <c r="N1501" i="2"/>
  <c r="O1501" i="2" s="1"/>
  <c r="N1300" i="2"/>
  <c r="O1300" i="2" s="1"/>
  <c r="N1131" i="2"/>
  <c r="O1131" i="2" s="1"/>
  <c r="N1498" i="2"/>
  <c r="O1498" i="2" s="1"/>
  <c r="N1018" i="2"/>
  <c r="O1018" i="2" s="1"/>
  <c r="N275" i="2"/>
  <c r="O275" i="2" s="1"/>
  <c r="N7" i="8"/>
  <c r="O7" i="8" s="1"/>
  <c r="N944" i="2"/>
  <c r="O944" i="2" s="1"/>
  <c r="N514" i="2"/>
  <c r="O514" i="2" s="1"/>
  <c r="N191" i="2"/>
  <c r="O191" i="2" s="1"/>
  <c r="N1341" i="2"/>
  <c r="O1341" i="2" s="1"/>
  <c r="N1488" i="2"/>
  <c r="O1488" i="2" s="1"/>
  <c r="N1020" i="2"/>
  <c r="O1020" i="2" s="1"/>
  <c r="N328" i="2"/>
  <c r="O328" i="2" s="1"/>
  <c r="N1355" i="2"/>
  <c r="O1355" i="2" s="1"/>
  <c r="N1039" i="2"/>
  <c r="O1039" i="2" s="1"/>
  <c r="N33" i="8"/>
  <c r="O33" i="8" s="1"/>
  <c r="N1195" i="2"/>
  <c r="O1195" i="2" s="1"/>
  <c r="N1178" i="2"/>
  <c r="O1178" i="2" s="1"/>
  <c r="N342" i="2"/>
  <c r="O342" i="2" s="1"/>
  <c r="N1402" i="2"/>
  <c r="O1402" i="2" s="1"/>
  <c r="N1319" i="2"/>
  <c r="O1319" i="2" s="1"/>
  <c r="N1192" i="2"/>
  <c r="O1192" i="2" s="1"/>
  <c r="N1092" i="2"/>
  <c r="O1092" i="2" s="1"/>
  <c r="N161" i="2"/>
  <c r="O161" i="2" s="1"/>
  <c r="N41" i="8"/>
  <c r="O41" i="8" s="1"/>
  <c r="N47" i="8"/>
  <c r="O47" i="8" s="1"/>
  <c r="N1116" i="2"/>
  <c r="O1116" i="2" s="1"/>
  <c r="N1347" i="2"/>
  <c r="O1347" i="2" s="1"/>
  <c r="N1106" i="2"/>
  <c r="O1106" i="2" s="1"/>
  <c r="N23" i="8"/>
  <c r="O23" i="8" s="1"/>
  <c r="N1265" i="2"/>
  <c r="O1265" i="2" s="1"/>
  <c r="N960" i="2"/>
  <c r="O960" i="2" s="1"/>
  <c r="N722" i="2"/>
  <c r="O722" i="2" s="1"/>
  <c r="N1054" i="2"/>
  <c r="O1054" i="2" s="1"/>
  <c r="N1246" i="2"/>
  <c r="O1246" i="2" s="1"/>
  <c r="N1400" i="2"/>
  <c r="O1400" i="2" s="1"/>
  <c r="N1268" i="2"/>
  <c r="O1268" i="2" s="1"/>
  <c r="N1428" i="2"/>
  <c r="O1428" i="2" s="1"/>
  <c r="N14" i="8"/>
  <c r="O14" i="8" s="1"/>
  <c r="N1168" i="2"/>
  <c r="O1168" i="2" s="1"/>
  <c r="N1377" i="2"/>
  <c r="O1377" i="2" s="1"/>
  <c r="N1278" i="2"/>
  <c r="O1278" i="2" s="1"/>
  <c r="N1315" i="2"/>
  <c r="O1315" i="2" s="1"/>
  <c r="N1438" i="2"/>
  <c r="O1438" i="2" s="1"/>
  <c r="N1379" i="2"/>
  <c r="O1379" i="2" s="1"/>
  <c r="N1497" i="2"/>
  <c r="O1497" i="2" s="1"/>
  <c r="N1111" i="2"/>
  <c r="O1111" i="2" s="1"/>
  <c r="N996" i="2"/>
  <c r="O996" i="2" s="1"/>
  <c r="N55" i="8"/>
  <c r="O55" i="8" s="1"/>
  <c r="N50" i="8"/>
  <c r="O50" i="8" s="1"/>
  <c r="N1068" i="2"/>
  <c r="O1068" i="2" s="1"/>
  <c r="N884" i="2"/>
  <c r="O884" i="2" s="1"/>
  <c r="N11" i="8"/>
  <c r="O11" i="8" s="1"/>
  <c r="N40" i="8"/>
  <c r="O40" i="8" s="1"/>
  <c r="N124" i="2"/>
  <c r="O124" i="2" s="1"/>
  <c r="N1486" i="2"/>
  <c r="O1486" i="2" s="1"/>
  <c r="N1499" i="2"/>
  <c r="O1499" i="2" s="1"/>
  <c r="N1479" i="2"/>
  <c r="O1479" i="2" s="1"/>
  <c r="N15" i="8"/>
  <c r="O15" i="8" s="1"/>
  <c r="N1204" i="2"/>
  <c r="O1204" i="2" s="1"/>
  <c r="N838" i="2"/>
  <c r="O838" i="2" s="1"/>
  <c r="N1401" i="2"/>
  <c r="O1401" i="2" s="1"/>
  <c r="N1480" i="2"/>
  <c r="O1480" i="2" s="1"/>
  <c r="N70" i="2"/>
  <c r="O70" i="2" s="1"/>
  <c r="N1427" i="2"/>
  <c r="O1427" i="2" s="1"/>
  <c r="N910" i="2"/>
  <c r="O910" i="2" s="1"/>
  <c r="N1303" i="2"/>
  <c r="O1303" i="2" s="1"/>
  <c r="N18" i="8"/>
  <c r="O18" i="8" s="1"/>
  <c r="N563" i="2"/>
  <c r="O563" i="2" s="1"/>
  <c r="N167" i="2"/>
  <c r="O167" i="2" s="1"/>
  <c r="N1234" i="2"/>
  <c r="O1234" i="2" s="1"/>
  <c r="N874" i="2"/>
  <c r="O874" i="2" s="1"/>
  <c r="N1148" i="2"/>
  <c r="O1148" i="2" s="1"/>
  <c r="N1215" i="2"/>
  <c r="O1215" i="2" s="1"/>
  <c r="N1431" i="2"/>
  <c r="O1431" i="2" s="1"/>
  <c r="N39" i="8"/>
  <c r="O39" i="8" s="1"/>
  <c r="N1425" i="2"/>
  <c r="O1425" i="2" s="1"/>
  <c r="N383" i="2"/>
  <c r="O383" i="2" s="1"/>
  <c r="N1474" i="2"/>
  <c r="O1474" i="2" s="1"/>
  <c r="N321" i="2"/>
  <c r="O321" i="2" s="1"/>
  <c r="N1221" i="2"/>
  <c r="O1221" i="2" s="1"/>
  <c r="N794" i="2"/>
  <c r="O794" i="2" s="1"/>
  <c r="N243" i="2"/>
  <c r="O243" i="2" s="1"/>
  <c r="N56" i="8"/>
  <c r="O56" i="8" s="1"/>
  <c r="N1493" i="2"/>
  <c r="O1493" i="2" s="1"/>
  <c r="N1339" i="2"/>
  <c r="O1339" i="2" s="1"/>
  <c r="N1147" i="2"/>
  <c r="O1147" i="2" s="1"/>
  <c r="N1097" i="2"/>
  <c r="O1097" i="2" s="1"/>
  <c r="N1412" i="2"/>
  <c r="O1412" i="2" s="1"/>
</calcChain>
</file>

<file path=xl/comments1.xml><?xml version="1.0" encoding="utf-8"?>
<comments xmlns="http://schemas.openxmlformats.org/spreadsheetml/2006/main">
  <authors>
    <author>Arndt Markus</author>
  </authors>
  <commentList>
    <comment ref="B1" authorId="0" shapeId="0">
      <text>
        <r>
          <rPr>
            <b/>
            <sz val="9"/>
            <color indexed="81"/>
            <rFont val="Segoe UI"/>
            <family val="2"/>
          </rPr>
          <t>Bitte das Berichtsjahr eingeben, für das bzw. ab dem dieser Probennahmeplan gilt. (vierstellig, z.B. 2020)</t>
        </r>
      </text>
    </comment>
    <comment ref="A3" authorId="0" shapeId="0">
      <text>
        <r>
          <rPr>
            <b/>
            <sz val="9"/>
            <color indexed="81"/>
            <rFont val="Segoe UI"/>
            <family val="2"/>
          </rPr>
          <t>Der Probennahmeplan kann für mehr als 1 Jahr erstellt werden. In diesem Fall ist hier ein abweichendes Enddatum einzutragen. Dies bietet sich für kleine WVA mit wenigen Proben an.</t>
        </r>
        <r>
          <rPr>
            <sz val="9"/>
            <color indexed="81"/>
            <rFont val="Segoe UI"/>
            <family val="2"/>
          </rPr>
          <t xml:space="preserve">
Automatisch vorbelegt ist immer das erste Berichtsjahr. Dieser Wert kann bei Bedarf überschrieben werden. Es sollten Gültigkeitszeiträume gewählt werden, die ganzzahlige Probennanzahlen für die Parameter der Gruppe B ergeben.</t>
        </r>
      </text>
    </comment>
    <comment ref="A5" authorId="0" shapeId="0">
      <text>
        <r>
          <rPr>
            <sz val="9"/>
            <color indexed="81"/>
            <rFont val="Segoe UI"/>
            <family val="2"/>
          </rPr>
          <t>Name der WVA</t>
        </r>
      </text>
    </comment>
    <comment ref="A6" authorId="0" shapeId="0">
      <text>
        <r>
          <rPr>
            <b/>
            <sz val="9"/>
            <color indexed="81"/>
            <rFont val="Segoe UI"/>
            <family val="2"/>
          </rPr>
          <t xml:space="preserve">WVA und WVG:
</t>
        </r>
        <r>
          <rPr>
            <sz val="9"/>
            <color indexed="81"/>
            <rFont val="Segoe UI"/>
            <family val="2"/>
          </rPr>
          <t xml:space="preserve">1: Eigenständige WVA (Versorgungsgebiet der WVA =WVG; Anlage mit eigener Wassergewinnung und Verteilung oder vollständig untersuchte WVA mit 100% Fremdbezug)
2: Fern-WVA ohne versorgte Gebiete (Teil des WVG)
3: Fern-WVA mit versorgten Gebieten (gesamtes WVG)
4: WVA mit 100 % Fremdbezug (Teil des WVG einer anderen WVA oder Fern-WVA)
Dieser Eintrag hat Einfluss darauf, welche Parameter in den Messprogrammen automatisch zur Untersuchung markiert werden. Bei Anlagen mit 100 % Fremdbezug werden z.B. keine unveränderlichen Parameter markiert. Außerdem wird in Tabelle "Übersicht Parameter" die automatische Formatierung beeinflusst. </t>
        </r>
        <r>
          <rPr>
            <b/>
            <sz val="9"/>
            <color indexed="81"/>
            <rFont val="Segoe UI"/>
            <family val="2"/>
          </rPr>
          <t xml:space="preserve">
</t>
        </r>
        <r>
          <rPr>
            <sz val="9"/>
            <color indexed="81"/>
            <rFont val="Segoe UI"/>
            <family val="2"/>
          </rPr>
          <t xml:space="preserve">
</t>
        </r>
      </text>
    </comment>
    <comment ref="A8" authorId="0" shapeId="0">
      <text>
        <r>
          <rPr>
            <b/>
            <sz val="9"/>
            <color indexed="81"/>
            <rFont val="Tahoma"/>
            <family val="2"/>
          </rPr>
          <t>Zutreffendes aus der Dropdownliste auswählen.
Falls Wassermengen aus Fremdbezug oder Fremdabgabe nicht bei der Ermittlung der Untersuchungshäufigkeit angerechnet werden, ist sicherzustellen, dass diese Untersuchungen bei den Lieferanten bzw. Abnehmern durchgeführt werden.</t>
        </r>
        <r>
          <rPr>
            <sz val="9"/>
            <color indexed="81"/>
            <rFont val="Tahoma"/>
            <family val="2"/>
          </rPr>
          <t xml:space="preserve">
</t>
        </r>
      </text>
    </comment>
    <comment ref="A9" authorId="0" shapeId="0">
      <text>
        <r>
          <rPr>
            <sz val="9"/>
            <color indexed="81"/>
            <rFont val="Segoe UI"/>
            <family val="2"/>
          </rPr>
          <t xml:space="preserve">Wenn eine </t>
        </r>
        <r>
          <rPr>
            <b/>
            <sz val="9"/>
            <color indexed="81"/>
            <rFont val="Segoe UI"/>
            <family val="2"/>
          </rPr>
          <t>Flockung</t>
        </r>
        <r>
          <rPr>
            <sz val="9"/>
            <color indexed="81"/>
            <rFont val="Segoe UI"/>
            <family val="2"/>
          </rPr>
          <t xml:space="preserve"> mit </t>
        </r>
        <r>
          <rPr>
            <b/>
            <sz val="9"/>
            <color indexed="81"/>
            <rFont val="Segoe UI"/>
            <family val="2"/>
          </rPr>
          <t>Eisen</t>
        </r>
        <r>
          <rPr>
            <sz val="9"/>
            <color indexed="81"/>
            <rFont val="Segoe UI"/>
            <family val="2"/>
          </rPr>
          <t xml:space="preserve"> oder </t>
        </r>
        <r>
          <rPr>
            <b/>
            <sz val="9"/>
            <color indexed="81"/>
            <rFont val="Segoe UI"/>
            <family val="2"/>
          </rPr>
          <t>Aluminium</t>
        </r>
        <r>
          <rPr>
            <sz val="9"/>
            <color indexed="81"/>
            <rFont val="Segoe UI"/>
            <family val="2"/>
          </rPr>
          <t xml:space="preserve"> erfolgt, beeinnflusst das die Zuordnung dieser Parameter zu Gruppe A oder Gruppe B.</t>
        </r>
      </text>
    </comment>
    <comment ref="A11" authorId="0" shapeId="0">
      <text>
        <r>
          <rPr>
            <b/>
            <sz val="9"/>
            <color indexed="81"/>
            <rFont val="Segoe UI"/>
            <family val="2"/>
          </rPr>
          <t>Wenn dauerhaft oder regelmäßig eine Desinfektion mit Chlor, Hypochloriten oder elektrolytisch erzeugte Chlorlösungen erfolgt, ist "ja" einzutragen. In diesen Fällen ist auf THM zu untersuchen.
Wenn keine Desinfektion mit den vorgenannten Chlorprodukten erfolgt und die Chlorung nur in Bereitschaft gehalten wird, oder wenn mit Chlordioxid desinfiziert wird, ist "nein" einzutragen.</t>
        </r>
      </text>
    </comment>
    <comment ref="A12" authorId="0" shapeId="0">
      <text>
        <r>
          <rPr>
            <b/>
            <sz val="9"/>
            <color indexed="81"/>
            <rFont val="Segoe UI"/>
            <family val="2"/>
          </rPr>
          <t xml:space="preserve">Trinkwasserabgabe in verschlossenen Behältnissen </t>
        </r>
        <r>
          <rPr>
            <sz val="9"/>
            <color indexed="81"/>
            <rFont val="Segoe UI"/>
            <family val="2"/>
          </rPr>
          <t>liegt in der Regel in Deutschland nicht als Nutzungszweck ganzer Wasserversorgungsanlagen vor. Wenn Wasserversorgungsunternehmen neben der leitungsgebundenen Abgabe auch Trinkwasser in Flaschen abfüllen sollten, ist trotzdem "nein" einzutragen.</t>
        </r>
      </text>
    </comment>
    <comment ref="A13" authorId="0" shapeId="0">
      <text>
        <r>
          <rPr>
            <sz val="9"/>
            <color indexed="81"/>
            <rFont val="Segoe UI"/>
            <family val="2"/>
          </rPr>
          <t xml:space="preserve">Folgende Varianten würden einen </t>
        </r>
        <r>
          <rPr>
            <b/>
            <sz val="9"/>
            <color indexed="81"/>
            <rFont val="Segoe UI"/>
            <family val="2"/>
          </rPr>
          <t>rechnerischen Nachweis</t>
        </r>
        <r>
          <rPr>
            <sz val="9"/>
            <color indexed="81"/>
            <rFont val="Segoe UI"/>
            <family val="2"/>
          </rPr>
          <t xml:space="preserve"> der Einhaltung des Parameters Acrylamid ermöglichen:
• frühere Untersuchungen lagen unter der Nachweisgrenze und es gibt keine einschlägigen Änderungen in der Aufbereitung. 
• kein Einsatz Polyacrylamid-haltiger Flockungshilfsmittel bei der Wasseraufbereitung 
• Polyacrylamid-haltige Flockungshilfsmittel werden verwendet, die Einhaltung der zulässigen Zugabe und der Reinheitsanforderungen gemäß § 11-Liste wird kontrolliert.</t>
        </r>
      </text>
    </comment>
    <comment ref="A14" authorId="0" shapeId="0">
      <text>
        <r>
          <rPr>
            <sz val="9"/>
            <color indexed="81"/>
            <rFont val="Segoe UI"/>
            <family val="2"/>
          </rPr>
          <t xml:space="preserve">Folgende Varianten würden einen </t>
        </r>
        <r>
          <rPr>
            <b/>
            <sz val="9"/>
            <color indexed="81"/>
            <rFont val="Segoe UI"/>
            <family val="2"/>
          </rPr>
          <t>rechnerischen Nachweis</t>
        </r>
        <r>
          <rPr>
            <sz val="9"/>
            <color indexed="81"/>
            <rFont val="Segoe UI"/>
            <family val="2"/>
          </rPr>
          <t xml:space="preserve"> der Einhaltung des Parameters Epichlorhydrin ermöglichen:
• frühere Untersuchungen lagen unter der Nachweisgrenze und es gibt keine einschlägigen Änderungen bei Rohren, Behältern und Beschichtungen
• Es sind keine trinkwasserberührten epoxidharzhaltigen Rohre, Behälter und Beschichtungen in der öffentlichen WVA vorhanden und dem Gesundheitsamt sind keine Epoxidharzbeschichtungen in Trinkwasser-Installationen bekannt.
• wasserberührte epoxidharzbasierte Bauteile oder Beschichtungen sind in der öffentlichen WVA vorhanden. Es wurden ausschließlich zertifizierte Produkte und Verfahren eingesetzt.</t>
        </r>
      </text>
    </comment>
    <comment ref="A15" authorId="0" shapeId="0">
      <text>
        <r>
          <rPr>
            <sz val="9"/>
            <color indexed="81"/>
            <rFont val="Segoe UI"/>
            <family val="2"/>
          </rPr>
          <t xml:space="preserve">Folgende Varianten würden einen </t>
        </r>
        <r>
          <rPr>
            <b/>
            <sz val="9"/>
            <color indexed="81"/>
            <rFont val="Segoe UI"/>
            <family val="2"/>
          </rPr>
          <t xml:space="preserve">rechnerischen Nachweis </t>
        </r>
        <r>
          <rPr>
            <sz val="9"/>
            <color indexed="81"/>
            <rFont val="Segoe UI"/>
            <family val="2"/>
          </rPr>
          <t>der Einhaltung des Parameters Vinylchlorid ermöglichen:
• Frühere Untersuchungen lagen unter der Nachweisgrenze und es gibt keine einschlägigen Änderungen bei Rohren, Behältern und Beschichtungen sowie im Einzugsgebiet.
• Es sind keine trinkwasserberührten Rohre, Behälter und Beschichtungen aus PVC in der öffentlichen WVA vorhanden. 
• Wasserberührte Bauteile oder Beschichtungen aus PVC sind in der öffentlichen WVA vorhanden. Es wurden ausschließlich zertifizierte Produkte eingesetzt. 
• Belastungen mit chlorierten Lösungsmitteln im Wassereinzugsgebiet können jeweils ausgeschlossen werden.</t>
        </r>
      </text>
    </comment>
    <comment ref="A16" authorId="0" shapeId="0">
      <text>
        <r>
          <rPr>
            <sz val="9"/>
            <color indexed="81"/>
            <rFont val="Segoe UI"/>
            <family val="2"/>
          </rPr>
          <t>Wenn der</t>
        </r>
        <r>
          <rPr>
            <b/>
            <sz val="9"/>
            <color indexed="81"/>
            <rFont val="Segoe UI"/>
            <family val="2"/>
          </rPr>
          <t xml:space="preserve"> pH-Wert </t>
        </r>
        <r>
          <rPr>
            <sz val="9"/>
            <color indexed="81"/>
            <rFont val="Segoe UI"/>
            <family val="2"/>
          </rPr>
          <t>am Wassewerksausgang i.d.R.</t>
        </r>
        <r>
          <rPr>
            <b/>
            <sz val="9"/>
            <color indexed="81"/>
            <rFont val="Segoe UI"/>
            <family val="2"/>
          </rPr>
          <t xml:space="preserve"> &gt; 7,7</t>
        </r>
        <r>
          <rPr>
            <sz val="9"/>
            <color indexed="81"/>
            <rFont val="Segoe UI"/>
            <family val="2"/>
          </rPr>
          <t xml:space="preserve"> ist, braucht der Parameter </t>
        </r>
        <r>
          <rPr>
            <b/>
            <sz val="9"/>
            <color indexed="81"/>
            <rFont val="Segoe UI"/>
            <family val="2"/>
          </rPr>
          <t>Calcitlösekapazität</t>
        </r>
        <r>
          <rPr>
            <sz val="9"/>
            <color indexed="81"/>
            <rFont val="Segoe UI"/>
            <family val="2"/>
          </rPr>
          <t xml:space="preserve"> nicht untersucht werden.
</t>
        </r>
      </text>
    </comment>
    <comment ref="A18" authorId="0" shapeId="0">
      <text>
        <r>
          <rPr>
            <b/>
            <sz val="9"/>
            <color indexed="81"/>
            <rFont val="Segoe UI"/>
            <family val="2"/>
          </rPr>
          <t>Berechnung der Untersuchungsanzahl nach Anlage 4 Buchstabe c TrinkwV</t>
        </r>
      </text>
    </comment>
    <comment ref="A19" authorId="0" shapeId="0">
      <text>
        <r>
          <rPr>
            <sz val="9"/>
            <color indexed="81"/>
            <rFont val="Tahoma"/>
            <family val="2"/>
          </rPr>
          <t>Wenn das Gesundheitsamt eigene Untersuchungen nach § 19 (1) und (7) durchführt, können diese auf den Umfang der Überwachung angerechnet werden.</t>
        </r>
      </text>
    </comment>
    <comment ref="A20" authorId="0" shapeId="0">
      <text>
        <r>
          <rPr>
            <b/>
            <sz val="9"/>
            <color indexed="81"/>
            <rFont val="Segoe UI"/>
            <family val="2"/>
          </rPr>
          <t>Berechnung der Untersuchungsanzahl nach Anlage 4 Buchstabe c TrinkwV</t>
        </r>
      </text>
    </comment>
    <comment ref="A21" authorId="0" shapeId="0">
      <text>
        <r>
          <rPr>
            <sz val="9"/>
            <color indexed="81"/>
            <rFont val="Tahoma"/>
            <family val="2"/>
          </rPr>
          <t>Wenn das Gesundheitsamt eigene Untersuchungen nach § 19 (1) und (7) durchführt, können diese auf den Umfang der Überwachung angerechnet werden.</t>
        </r>
      </text>
    </comment>
    <comment ref="A22" authorId="0" shapeId="0">
      <text>
        <r>
          <rPr>
            <b/>
            <sz val="9"/>
            <color indexed="81"/>
            <rFont val="Segoe UI"/>
            <family val="2"/>
          </rPr>
          <t>Wenn eine RAP durchgeführt wurde</t>
        </r>
        <r>
          <rPr>
            <sz val="9"/>
            <color indexed="81"/>
            <rFont val="Segoe UI"/>
            <family val="2"/>
          </rPr>
          <t>, bitte prüfen, dass die Messprogramme und Termine entsprechend der RAP angelegt wurden. In diesem Fall erfolgt nur bei den nicht reduzierbaren Parametern eine Fehlermeldung, wenn die Untersuchungsanzahlen nach Wassermenge nicht erreicht werden.</t>
        </r>
      </text>
    </comment>
    <comment ref="A23" authorId="0" shapeId="0">
      <text>
        <r>
          <rPr>
            <b/>
            <sz val="9"/>
            <color indexed="81"/>
            <rFont val="Segoe UI"/>
            <family val="2"/>
          </rPr>
          <t>In dieser Zeile bitte nichts eintragen! 
Wenn die Eintragungen auf diesem Blatt vollständig sind, ändert sich der Wert in "WAHR". Bitte erst dann auf den anderen fortfahren!</t>
        </r>
      </text>
    </comment>
  </commentList>
</comments>
</file>

<file path=xl/comments10.xml><?xml version="1.0" encoding="utf-8"?>
<comments xmlns="http://schemas.openxmlformats.org/spreadsheetml/2006/main">
  <authors>
    <author>Arndt Markus</author>
  </authors>
  <commentList>
    <comment ref="A4" authorId="0" shapeId="0">
      <text>
        <r>
          <rPr>
            <b/>
            <sz val="9"/>
            <color indexed="81"/>
            <rFont val="Tahoma"/>
            <family val="2"/>
          </rPr>
          <t>Beispiel, Format und Nummerierung kann frei gewählt werden.</t>
        </r>
      </text>
    </comment>
    <comment ref="C4" authorId="0" shapeId="0">
      <text>
        <r>
          <rPr>
            <b/>
            <sz val="9"/>
            <color indexed="81"/>
            <rFont val="Tahoma"/>
            <family val="2"/>
          </rPr>
          <t>Bitte unbedingt den exakten Namen der Registerkarte des Messprogramms eintragen!</t>
        </r>
      </text>
    </comment>
    <comment ref="G4" authorId="0" shapeId="0">
      <text>
        <r>
          <rPr>
            <b/>
            <sz val="9"/>
            <color indexed="81"/>
            <rFont val="Tahoma"/>
            <family val="2"/>
          </rPr>
          <t xml:space="preserve">In codierter Form ist für den jährlichen Trinkwasserbericht zu erfassen, an welcher Kategorie von Probennahmestellen die Probe gezogen wird.
</t>
        </r>
        <r>
          <rPr>
            <sz val="9"/>
            <color indexed="81"/>
            <rFont val="Tahoma"/>
            <family val="2"/>
          </rPr>
          <t xml:space="preserve">
</t>
        </r>
        <r>
          <rPr>
            <b/>
            <sz val="9"/>
            <color indexed="81"/>
            <rFont val="Tahoma"/>
            <family val="2"/>
          </rPr>
          <t xml:space="preserve">W: </t>
        </r>
        <r>
          <rPr>
            <sz val="9"/>
            <color indexed="81"/>
            <rFont val="Tahoma"/>
            <family val="2"/>
          </rPr>
          <t xml:space="preserve">Wasserwerk(sausgang), auch Rohwasser, dessen unveränderliche Parameter repräsentativ für das abgegebene Trinkwasser sind.
</t>
        </r>
        <r>
          <rPr>
            <b/>
            <sz val="9"/>
            <color indexed="81"/>
            <rFont val="Tahoma"/>
            <family val="2"/>
          </rPr>
          <t>N:</t>
        </r>
        <r>
          <rPr>
            <sz val="9"/>
            <color indexed="81"/>
            <rFont val="Tahoma"/>
            <family val="2"/>
          </rPr>
          <t xml:space="preserve"> Öffentliches Verteilungsnetz
</t>
        </r>
        <r>
          <rPr>
            <b/>
            <sz val="9"/>
            <color indexed="81"/>
            <rFont val="Tahoma"/>
            <family val="2"/>
          </rPr>
          <t xml:space="preserve">L: </t>
        </r>
        <r>
          <rPr>
            <sz val="9"/>
            <color indexed="81"/>
            <rFont val="Tahoma"/>
            <family val="2"/>
          </rPr>
          <t xml:space="preserve">Übergabestelle Trinkwasser-Installation, z.B. Wasserzähler
</t>
        </r>
        <r>
          <rPr>
            <b/>
            <sz val="9"/>
            <color indexed="81"/>
            <rFont val="Tahoma"/>
            <family val="2"/>
          </rPr>
          <t>T:</t>
        </r>
        <r>
          <rPr>
            <sz val="9"/>
            <color indexed="81"/>
            <rFont val="Tahoma"/>
            <family val="2"/>
          </rPr>
          <t xml:space="preserve"> Häusliche Trinkwasserinstallation
</t>
        </r>
      </text>
    </comment>
    <comment ref="H4" authorId="0" shapeId="0">
      <text>
        <r>
          <rPr>
            <sz val="9"/>
            <color indexed="81"/>
            <rFont val="Tahoma"/>
            <family val="2"/>
          </rPr>
          <t xml:space="preserve">Für bestimmte Parameter macht die Trinkwasserverordnung explizite Vorgaben zum Probennahmeverfahren.
Aus dem in Spalte C ausgewählten Messprogramm wird in den hellgrün bzw. hellblau hinterlegten Spalten angezeigt welche dieser Parameter im Messprogramm zur Untersuchung ausgewählt worden sind. Für diese Parameter werden hier die Vorgaben gemacht. Für alle anderen Parameter wird als Probennahmeverfahren Spülprobe nach DIN ISO 5667-5 angenommen.
</t>
        </r>
        <r>
          <rPr>
            <b/>
            <sz val="9"/>
            <color indexed="81"/>
            <rFont val="Tahoma"/>
            <family val="2"/>
          </rPr>
          <t>Änderungen der ausgewählten Parameter bitte nur im Messprogramm vornehmen!</t>
        </r>
        <r>
          <rPr>
            <sz val="9"/>
            <color indexed="81"/>
            <rFont val="Tahoma"/>
            <family val="2"/>
          </rPr>
          <t xml:space="preserve">
Wenn als Stelle der Probennahme "T: Häusliche Trinkwasser-Installation" ausgewählt wurde und im Messprogramm die entsprechenden Parameter ausgewählt sind, muss unter Probennahme das Probennahmeverfahren spezifiziert werden. Die rote Markierung weist darauf hin, dass eine Auswahl getroffen werden muss.
</t>
        </r>
      </text>
    </comment>
    <comment ref="V4" authorId="0" shapeId="0">
      <text>
        <r>
          <rPr>
            <b/>
            <sz val="9"/>
            <color indexed="81"/>
            <rFont val="Tahoma"/>
            <family val="2"/>
          </rPr>
          <t>Wenn das GA Ersatzproben für nicht oder nicht richtig vorgenommene Proben des WVU selbst vornimmt oder anordnet.</t>
        </r>
        <r>
          <rPr>
            <sz val="9"/>
            <color indexed="81"/>
            <rFont val="Tahoma"/>
            <family val="2"/>
          </rPr>
          <t xml:space="preserve">
</t>
        </r>
      </text>
    </comment>
    <comment ref="N6" authorId="0" shapeId="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7: </t>
        </r>
        <r>
          <rPr>
            <sz val="9"/>
            <color indexed="81"/>
            <rFont val="Segoe UI"/>
            <family val="2"/>
          </rPr>
          <t>DIN EN ISO 19458, Zweck a)</t>
        </r>
        <r>
          <rPr>
            <b/>
            <sz val="9"/>
            <color indexed="81"/>
            <rFont val="Segoe UI"/>
            <family val="2"/>
          </rPr>
          <t xml:space="preserve">
5: </t>
        </r>
        <r>
          <rPr>
            <sz val="9"/>
            <color indexed="81"/>
            <rFont val="Segoe UI"/>
            <family val="2"/>
          </rPr>
          <t>DIN EN ISO 19458, Zweck b)
Proben nach beiden Probennahmeverfahren können im Trinkwasserbericht mitgezählt werden. Zur geleichzeitigen Überwachung einer Trinkwasser-Installation nach § 19 Abs. 7 TrinkwV sind Proben für Zweck b) erforderlich.
Wenn die Stelle der Probennahme nicht "T: Häusliche Trinkwasserinstallation" ist, ist immer "7: DIN EN ISO 19458, Zweck a)" auszuwählen.</t>
        </r>
      </text>
    </comment>
    <comment ref="O6" authorId="0" shapeId="0">
      <text>
        <r>
          <rPr>
            <sz val="9"/>
            <color indexed="81"/>
            <rFont val="Segoe UI"/>
            <family val="2"/>
          </rPr>
          <t>Bei roter Markierung bitte SEBAM-Code eintragen!
Bei blauer Markierung bitte SEBAM-Code löschen!</t>
        </r>
      </text>
    </comment>
    <comment ref="S6" authorId="0" shapeId="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A:</t>
        </r>
        <r>
          <rPr>
            <sz val="9"/>
            <color indexed="81"/>
            <rFont val="Segoe UI"/>
            <family val="2"/>
          </rPr>
          <t xml:space="preserve">         Spülprobe DIN ISO 5667- 5</t>
        </r>
        <r>
          <rPr>
            <b/>
            <sz val="9"/>
            <color indexed="81"/>
            <rFont val="Segoe UI"/>
            <family val="2"/>
          </rPr>
          <t xml:space="preserve">
6; 2; 3: </t>
        </r>
        <r>
          <rPr>
            <sz val="9"/>
            <color indexed="81"/>
            <rFont val="Segoe UI"/>
            <family val="2"/>
          </rPr>
          <t>Gestaffelte Stagnationsbeprobung (S0, S1, S2 nach UBA)</t>
        </r>
        <r>
          <rPr>
            <b/>
            <sz val="9"/>
            <color indexed="81"/>
            <rFont val="Segoe UI"/>
            <family val="2"/>
          </rPr>
          <t xml:space="preserve">
1:          </t>
        </r>
        <r>
          <rPr>
            <sz val="9"/>
            <color indexed="81"/>
            <rFont val="Segoe UI"/>
            <family val="2"/>
          </rPr>
          <t>Zufallsstichprobe (Z-Probe nach UBA)</t>
        </r>
        <r>
          <rPr>
            <b/>
            <sz val="9"/>
            <color indexed="81"/>
            <rFont val="Segoe UI"/>
            <family val="2"/>
          </rPr>
          <t xml:space="preserve">
</t>
        </r>
        <r>
          <rPr>
            <sz val="9"/>
            <color indexed="81"/>
            <rFont val="Segoe UI"/>
            <family val="2"/>
          </rPr>
          <t xml:space="preserve">Ergebnisse der Parameter Kupfer, Nickel und Blei aus Spülproben können nach TrinkwV </t>
        </r>
        <r>
          <rPr>
            <b/>
            <sz val="9"/>
            <color indexed="81"/>
            <rFont val="Segoe UI"/>
            <family val="2"/>
          </rPr>
          <t>nicht</t>
        </r>
        <r>
          <rPr>
            <sz val="9"/>
            <color indexed="81"/>
            <rFont val="Segoe UI"/>
            <family val="2"/>
          </rPr>
          <t xml:space="preserve"> im Trinkwasserbericht mitgezählt werden. 
Mit dem gleichen Probennahmeverfahren, wie Kupfer, Nickel und Blei sollten auch die veränderlichen Parameter Cadmium, Antimon, Arsen und Eisen beprobt werden. Bei allen übrigen Parametern gehen wir von einer 
"A: Spülprobe DIN ISO 5667- 5" aus.
Zur gleichzeitigen Überwachung einer Trinkwasser-Installation nach § 19 Abs. 7 TrinkwV sind ist mindestens einmalig eine gestaffelte Stagnationsbeprobung oder wiederholt eine Z-Probe erforderlich.
Wenn die Stelle der Probennahme nicht "T: Häusliche Trinkwasserinstallation" ist, ist immer "A: Spülprobe DIN ISO 5667- 5" auszuwählen.
</t>
        </r>
      </text>
    </comment>
    <comment ref="T6" authorId="0" shapeId="0">
      <text>
        <r>
          <rPr>
            <sz val="9"/>
            <color indexed="81"/>
            <rFont val="Segoe UI"/>
            <family val="2"/>
          </rPr>
          <t>Bei roter Markierung bitte SEBAM-Code eintragen!
Bei blauer Markierung bitte SEBAM-Code löschen!</t>
        </r>
      </text>
    </comment>
  </commentList>
</comments>
</file>

<file path=xl/comments11.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3.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4.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5.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6.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7.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8.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9.xml><?xml version="1.0" encoding="utf-8"?>
<comments xmlns="http://schemas.openxmlformats.org/spreadsheetml/2006/main">
  <authors>
    <author>Arndt Markus</author>
  </authors>
  <commentList>
    <comment ref="A4" authorId="0" shapeId="0">
      <text>
        <r>
          <rPr>
            <b/>
            <sz val="9"/>
            <color indexed="81"/>
            <rFont val="Tahoma"/>
            <family val="2"/>
          </rPr>
          <t>Beispiel, Format und Nummerierung kann frei gewählt werden.</t>
        </r>
      </text>
    </comment>
    <comment ref="C4" authorId="0" shapeId="0">
      <text>
        <r>
          <rPr>
            <b/>
            <sz val="9"/>
            <color indexed="81"/>
            <rFont val="Tahoma"/>
            <family val="2"/>
          </rPr>
          <t>Bitte unbedingt den exakten Namen der Registerkarte des Messprogramms eintragen!</t>
        </r>
      </text>
    </comment>
    <comment ref="G4" authorId="0" shapeId="0">
      <text>
        <r>
          <rPr>
            <b/>
            <sz val="9"/>
            <color indexed="81"/>
            <rFont val="Tahoma"/>
            <family val="2"/>
          </rPr>
          <t xml:space="preserve">In codierter Form ist für den jährlichen Trinkwasserbericht zu erfassen, an welcher Kategorie von Probennahmestellen die Probe gezogen wird.
</t>
        </r>
        <r>
          <rPr>
            <sz val="9"/>
            <color indexed="81"/>
            <rFont val="Tahoma"/>
            <family val="2"/>
          </rPr>
          <t xml:space="preserve">
</t>
        </r>
        <r>
          <rPr>
            <b/>
            <sz val="9"/>
            <color indexed="81"/>
            <rFont val="Tahoma"/>
            <family val="2"/>
          </rPr>
          <t xml:space="preserve">W: </t>
        </r>
        <r>
          <rPr>
            <sz val="9"/>
            <color indexed="81"/>
            <rFont val="Tahoma"/>
            <family val="2"/>
          </rPr>
          <t xml:space="preserve">Wasserwerk(sausgang), auch Rohwasser, dessen unveränderliche Parameter repräsentativ für das abgegebene Trinkwasser sind.
</t>
        </r>
        <r>
          <rPr>
            <b/>
            <sz val="9"/>
            <color indexed="81"/>
            <rFont val="Tahoma"/>
            <family val="2"/>
          </rPr>
          <t>N:</t>
        </r>
        <r>
          <rPr>
            <sz val="9"/>
            <color indexed="81"/>
            <rFont val="Tahoma"/>
            <family val="2"/>
          </rPr>
          <t xml:space="preserve"> Öffentliches Verteilungsnetz
</t>
        </r>
        <r>
          <rPr>
            <b/>
            <sz val="9"/>
            <color indexed="81"/>
            <rFont val="Tahoma"/>
            <family val="2"/>
          </rPr>
          <t xml:space="preserve">L: </t>
        </r>
        <r>
          <rPr>
            <sz val="9"/>
            <color indexed="81"/>
            <rFont val="Tahoma"/>
            <family val="2"/>
          </rPr>
          <t xml:space="preserve">Übergabestelle Trinkwasser-Installation, z.B. Wasserzähler
</t>
        </r>
        <r>
          <rPr>
            <b/>
            <sz val="9"/>
            <color indexed="81"/>
            <rFont val="Tahoma"/>
            <family val="2"/>
          </rPr>
          <t>T:</t>
        </r>
        <r>
          <rPr>
            <sz val="9"/>
            <color indexed="81"/>
            <rFont val="Tahoma"/>
            <family val="2"/>
          </rPr>
          <t xml:space="preserve"> Häusliche Trinkwasserinstallation
</t>
        </r>
      </text>
    </comment>
    <comment ref="H4" authorId="0" shapeId="0">
      <text>
        <r>
          <rPr>
            <sz val="9"/>
            <color indexed="81"/>
            <rFont val="Tahoma"/>
            <family val="2"/>
          </rPr>
          <t xml:space="preserve">Für bestimmte Parameter macht die Trinkwasserverordnung explizite Vorgaben zum Probennahmeverfahren.
Aus dem in Spalte C ausgewählten Messprogramm wird in den hellgrün bzw. hellblau hinterlegten Spalten angezeigt welche dieser Parameter im Messprogramm zur Untersuchung ausgewählt worden sind. Für diese Parameter werden hier die Vorgaben gemacht. Für alle anderen Parameter wird als Probennahmeverfahren Spülprobe nach DIN ISO 5667-5 angenommen.
Wenn die Zelle weiß formatiert ist, so ist eine Eingabe erforderlich. Falls das Probennahmeverfahren zwingend aus dem Code der Probennahmestelle abgeleitet werden kann, erfolgt eine Vorbelegung.
</t>
        </r>
        <r>
          <rPr>
            <b/>
            <sz val="9"/>
            <color indexed="81"/>
            <rFont val="Tahoma"/>
            <family val="2"/>
          </rPr>
          <t>Änderungen der ausgewählten Parameter bitte nur im Messprogramm vornehmen!</t>
        </r>
        <r>
          <rPr>
            <sz val="9"/>
            <color indexed="81"/>
            <rFont val="Tahoma"/>
            <family val="2"/>
          </rPr>
          <t xml:space="preserve">
</t>
        </r>
      </text>
    </comment>
    <comment ref="U4" authorId="0" shapeId="0">
      <text>
        <r>
          <rPr>
            <sz val="9"/>
            <color indexed="81"/>
            <rFont val="Segoe UI"/>
            <family val="2"/>
          </rPr>
          <t xml:space="preserve">Handelt es sich um eine Planprobe nach TrinkwV zur Erfüllung der Untersuchungspflicht nach § 14 TrinkwV oder um eine zusätzliche Eigenüberwachung des WVU?
</t>
        </r>
      </text>
    </comment>
    <comment ref="X4" authorId="0" shapeId="0">
      <text>
        <r>
          <rPr>
            <b/>
            <sz val="9"/>
            <color indexed="81"/>
            <rFont val="Tahoma"/>
            <family val="2"/>
          </rPr>
          <t xml:space="preserve">Zusätzliche Probennahmen, die über die vom Gesundheitsamt geforderten routinemäßigen und umfassenden Untersuchungen hinausgehen, können aufgeführt werden, müssen aber als solche dieser Spalte  als "Eigenüberwachung" gekennzeichnet werden und gehen nicht in den Jahresbericht ein. </t>
        </r>
        <r>
          <rPr>
            <sz val="9"/>
            <color indexed="81"/>
            <rFont val="Tahoma"/>
            <family val="2"/>
          </rPr>
          <t xml:space="preserve">
</t>
        </r>
      </text>
    </comment>
    <comment ref="N6" authorId="0" shapeId="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7: </t>
        </r>
        <r>
          <rPr>
            <sz val="9"/>
            <color indexed="81"/>
            <rFont val="Segoe UI"/>
            <family val="2"/>
          </rPr>
          <t>DIN EN ISO 19458, Zweck a)</t>
        </r>
        <r>
          <rPr>
            <b/>
            <sz val="9"/>
            <color indexed="81"/>
            <rFont val="Segoe UI"/>
            <family val="2"/>
          </rPr>
          <t xml:space="preserve">
5: </t>
        </r>
        <r>
          <rPr>
            <sz val="9"/>
            <color indexed="81"/>
            <rFont val="Segoe UI"/>
            <family val="2"/>
          </rPr>
          <t>DIN EN ISO 19458, Zweck b)
Proben nach beiden Probennahmeverfahren können im Trinkwasserbericht mitgezählt werden. Zur geleichzeitigen Überwachung einer Trinkwasser-Installation nach § 19 Abs. 7 TrinkwV sind Proben für Zweck b) erforderlich.
Wenn die Stelle der Probennahme nicht "T: Häusliche Trinkwasserinstallation" ist, ist immer "7: DIN EN ISO 19458, Zweck a)" auszuwählen.</t>
        </r>
      </text>
    </comment>
    <comment ref="O6" authorId="0" shapeId="0">
      <text>
        <r>
          <rPr>
            <sz val="9"/>
            <color indexed="81"/>
            <rFont val="Segoe UI"/>
            <family val="2"/>
          </rPr>
          <t>Bei roter Markierung bitte SEBAM-Code eintragen!
Bei blauer Markierung bitte SEBAM-Code löschen!</t>
        </r>
      </text>
    </comment>
    <comment ref="S6" authorId="0" shapeId="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A:</t>
        </r>
        <r>
          <rPr>
            <sz val="9"/>
            <color indexed="81"/>
            <rFont val="Segoe UI"/>
            <family val="2"/>
          </rPr>
          <t xml:space="preserve">         Spülprobe DIN ISO 5667- 5</t>
        </r>
        <r>
          <rPr>
            <b/>
            <sz val="9"/>
            <color indexed="81"/>
            <rFont val="Segoe UI"/>
            <family val="2"/>
          </rPr>
          <t xml:space="preserve">
6;2;3: </t>
        </r>
        <r>
          <rPr>
            <sz val="9"/>
            <color indexed="81"/>
            <rFont val="Segoe UI"/>
            <family val="2"/>
          </rPr>
          <t>Gestaffelte Stagnationsbeprobung (S0, S1, S2 nach UBA)</t>
        </r>
        <r>
          <rPr>
            <b/>
            <sz val="9"/>
            <color indexed="81"/>
            <rFont val="Segoe UI"/>
            <family val="2"/>
          </rPr>
          <t xml:space="preserve">
1:          </t>
        </r>
        <r>
          <rPr>
            <sz val="9"/>
            <color indexed="81"/>
            <rFont val="Segoe UI"/>
            <family val="2"/>
          </rPr>
          <t>Zufallsstichprobe (Z-Probe nach UBA)</t>
        </r>
        <r>
          <rPr>
            <b/>
            <sz val="9"/>
            <color indexed="81"/>
            <rFont val="Segoe UI"/>
            <family val="2"/>
          </rPr>
          <t xml:space="preserve">
</t>
        </r>
        <r>
          <rPr>
            <sz val="9"/>
            <color indexed="81"/>
            <rFont val="Segoe UI"/>
            <family val="2"/>
          </rPr>
          <t xml:space="preserve">Ergebnisse der Parameter Kupfer, Nickel und Blei aus Spülproben können nach TrinkwV </t>
        </r>
        <r>
          <rPr>
            <b/>
            <sz val="9"/>
            <color indexed="81"/>
            <rFont val="Segoe UI"/>
            <family val="2"/>
          </rPr>
          <t>nicht</t>
        </r>
        <r>
          <rPr>
            <sz val="9"/>
            <color indexed="81"/>
            <rFont val="Segoe UI"/>
            <family val="2"/>
          </rPr>
          <t xml:space="preserve"> im Trinkwasserbericht mitgezählt werden. 
Mit dem gleichen Probennahmeverfahren, wie Kupfer, Nickel und Blei sollten auch die veränderlichen Parameter Cadmium, Antimon, Arsen und Eisen beprobt werden. Bei allen übrigen Parametern gehen wir von einer 
"A: Spülprobe DIN ISO 5667- 5" aus.
Zur gleichzeitigen Überwachung einer Trinkwasser-Installation nach § 19 Abs. 7 TrinkwV sind ist mindestens einmalig eine gestaffelte Stagnationsbeprobung oder wiederholt Z-Proben erforderlich.
Wenn die Stelle der Probennahme nicht "T: Häusliche Trinkwasserinstallation" ist, ist immer "A: Spülprobe DIN ISO 5667- 5" auszuwählen.
</t>
        </r>
      </text>
    </comment>
    <comment ref="T6" authorId="0" shapeId="0">
      <text>
        <r>
          <rPr>
            <sz val="9"/>
            <color indexed="81"/>
            <rFont val="Segoe UI"/>
            <family val="2"/>
          </rPr>
          <t>Bei roter Markierung bitte SEBAM-Code eintragen!
Bei blauer Markierung bitte SEBAM-Code löschen!</t>
        </r>
      </text>
    </comment>
  </commentList>
</comments>
</file>

<file path=xl/sharedStrings.xml><?xml version="1.0" encoding="utf-8"?>
<sst xmlns="http://schemas.openxmlformats.org/spreadsheetml/2006/main" count="3427" uniqueCount="484">
  <si>
    <t>Objektkennzahl</t>
  </si>
  <si>
    <t>Name Messstelle</t>
  </si>
  <si>
    <t>Parameter</t>
  </si>
  <si>
    <t>Escherichia coli (E. coli)</t>
  </si>
  <si>
    <t>Enterokokken</t>
  </si>
  <si>
    <t>Antimon</t>
  </si>
  <si>
    <t>Arsen</t>
  </si>
  <si>
    <t>Benzol</t>
  </si>
  <si>
    <t>Benzo-(a)-pyren</t>
  </si>
  <si>
    <t>Bor</t>
  </si>
  <si>
    <t>Bromat</t>
  </si>
  <si>
    <t>Cadmium</t>
  </si>
  <si>
    <t>Chrom</t>
  </si>
  <si>
    <t>Kupfer</t>
  </si>
  <si>
    <t>Cyanid</t>
  </si>
  <si>
    <t>1,2-Dichlorethan</t>
  </si>
  <si>
    <t>Fluorid</t>
  </si>
  <si>
    <t>Blei</t>
  </si>
  <si>
    <t>Quecksilber</t>
  </si>
  <si>
    <t>Nickel</t>
  </si>
  <si>
    <t>Nitrat</t>
  </si>
  <si>
    <t>Nitrat/Nitrit Formel</t>
  </si>
  <si>
    <t>Polyzyklische aromatische Kohlenwasserstoffe</t>
  </si>
  <si>
    <t>Selen</t>
  </si>
  <si>
    <t>Tetrachlorethen und Trichlorethen</t>
  </si>
  <si>
    <t>Aluminium</t>
  </si>
  <si>
    <t>Ammonium</t>
  </si>
  <si>
    <t>Chlorid</t>
  </si>
  <si>
    <t>Clostridium perfringens</t>
  </si>
  <si>
    <t>Färbung</t>
  </si>
  <si>
    <t>Eisen</t>
  </si>
  <si>
    <t>Mangan</t>
  </si>
  <si>
    <t>Geruch</t>
  </si>
  <si>
    <t>Oxidierbarkeit</t>
  </si>
  <si>
    <t>Sulfat</t>
  </si>
  <si>
    <t>Natrium</t>
  </si>
  <si>
    <t>Geschmack</t>
  </si>
  <si>
    <t>Coliforme Bakterien</t>
  </si>
  <si>
    <t>Trübung</t>
  </si>
  <si>
    <t>Koloniezahl bei 22°C</t>
  </si>
  <si>
    <t>2,4-D</t>
  </si>
  <si>
    <t>Aclonifen</t>
  </si>
  <si>
    <t>Amidosulfuron</t>
  </si>
  <si>
    <t>Atrazin</t>
  </si>
  <si>
    <t>Azoxystrobin</t>
  </si>
  <si>
    <t>Bentazon</t>
  </si>
  <si>
    <t>Boscalid</t>
  </si>
  <si>
    <t>Bromacil</t>
  </si>
  <si>
    <t>Bromoxynil</t>
  </si>
  <si>
    <t>Chloridazon</t>
  </si>
  <si>
    <t>Chlortoluron</t>
  </si>
  <si>
    <t>Clomazone</t>
  </si>
  <si>
    <t>Clopyralid</t>
  </si>
  <si>
    <t>Clothianidin</t>
  </si>
  <si>
    <t>Desethylatrazin</t>
  </si>
  <si>
    <t>Desethylsimazin</t>
  </si>
  <si>
    <t>Desethylterbuthylazin</t>
  </si>
  <si>
    <t>Dicamba</t>
  </si>
  <si>
    <t>Difenoconazol</t>
  </si>
  <si>
    <t>Diflufenican</t>
  </si>
  <si>
    <t>Dimefuron</t>
  </si>
  <si>
    <t>Dimethachlor</t>
  </si>
  <si>
    <t>Diuron</t>
  </si>
  <si>
    <t>Epoxiconazol</t>
  </si>
  <si>
    <t>Ethidimuron</t>
  </si>
  <si>
    <t>Ethofumesat</t>
  </si>
  <si>
    <t>Fenpropimorph</t>
  </si>
  <si>
    <t>Florasulam</t>
  </si>
  <si>
    <t>Flufenacet</t>
  </si>
  <si>
    <t>Fluopicolide</t>
  </si>
  <si>
    <t>Fluroxypyr</t>
  </si>
  <si>
    <t>Flurtamone</t>
  </si>
  <si>
    <t>Glyphosat</t>
  </si>
  <si>
    <t>Imidacloprid</t>
  </si>
  <si>
    <t>Iodosulfuron-methyl</t>
  </si>
  <si>
    <t>Isoproturon</t>
  </si>
  <si>
    <t>Kresoxim-methyl</t>
  </si>
  <si>
    <t>MCPA</t>
  </si>
  <si>
    <t>Mesotrione</t>
  </si>
  <si>
    <t>Metalaxyl</t>
  </si>
  <si>
    <t>Metamitron</t>
  </si>
  <si>
    <t>Metazachlor</t>
  </si>
  <si>
    <t>Metconazol</t>
  </si>
  <si>
    <t>Methiocarb</t>
  </si>
  <si>
    <t>Metobromuron</t>
  </si>
  <si>
    <t>Metsulfuron-methyl</t>
  </si>
  <si>
    <t>Nicosulfuron</t>
  </si>
  <si>
    <t>Pendimethalin</t>
  </si>
  <si>
    <t>Picoxystrobin</t>
  </si>
  <si>
    <t>Pirimicarb</t>
  </si>
  <si>
    <t>Propazin</t>
  </si>
  <si>
    <t>Propiconazol</t>
  </si>
  <si>
    <t>Propoxycarbazone</t>
  </si>
  <si>
    <t>Propyzamid</t>
  </si>
  <si>
    <t>Prosulfocarb</t>
  </si>
  <si>
    <t>Prosulfuron</t>
  </si>
  <si>
    <t>Quinmerac</t>
  </si>
  <si>
    <t>Quinoxyfen</t>
  </si>
  <si>
    <t>Rimsulfuron</t>
  </si>
  <si>
    <t>Simazin</t>
  </si>
  <si>
    <t>Sulcotrion</t>
  </si>
  <si>
    <t>Tebuconazol</t>
  </si>
  <si>
    <t>Terbuthylazin</t>
  </si>
  <si>
    <t>Thifensulfuron-methyl</t>
  </si>
  <si>
    <t>Triclopyr</t>
  </si>
  <si>
    <t>Trifloxystrobin</t>
  </si>
  <si>
    <t>94-75-7</t>
  </si>
  <si>
    <t>74070-46-5</t>
  </si>
  <si>
    <t>120923-37-7</t>
  </si>
  <si>
    <t>1912-24-9</t>
  </si>
  <si>
    <t>131860-33-8</t>
  </si>
  <si>
    <t>25057-89-0</t>
  </si>
  <si>
    <t>188425-85-6</t>
  </si>
  <si>
    <t>314-40-9</t>
  </si>
  <si>
    <t>1689-84-5</t>
  </si>
  <si>
    <t>1698-60-8</t>
  </si>
  <si>
    <t>15545-48-9</t>
  </si>
  <si>
    <t>81777-89-1</t>
  </si>
  <si>
    <t>1702-17-6</t>
  </si>
  <si>
    <t>210880-92-5</t>
  </si>
  <si>
    <t>6190-65-4</t>
  </si>
  <si>
    <t>1007-28-9</t>
  </si>
  <si>
    <t>30125-63-4</t>
  </si>
  <si>
    <t>1918-00-9</t>
  </si>
  <si>
    <t>120-36-5</t>
  </si>
  <si>
    <t>119446-68-3</t>
  </si>
  <si>
    <t>83164-33-4</t>
  </si>
  <si>
    <t>34205-21-5</t>
  </si>
  <si>
    <t>50563-36-5</t>
  </si>
  <si>
    <t>330-54-1</t>
  </si>
  <si>
    <t>30043-49-3</t>
  </si>
  <si>
    <t>26225-79-6</t>
  </si>
  <si>
    <t>67564-91-4</t>
  </si>
  <si>
    <t>145701-23-1</t>
  </si>
  <si>
    <t>69335-91-7</t>
  </si>
  <si>
    <t>142459-58-3</t>
  </si>
  <si>
    <t>239110-15-7</t>
  </si>
  <si>
    <t>69377-81-7</t>
  </si>
  <si>
    <t>96525-23-4</t>
  </si>
  <si>
    <t>1071-83-6</t>
  </si>
  <si>
    <t>105827-78-9</t>
  </si>
  <si>
    <t>34123-59-6</t>
  </si>
  <si>
    <t>143390-89-0</t>
  </si>
  <si>
    <t>91465-08-6</t>
  </si>
  <si>
    <t>94-74-6</t>
  </si>
  <si>
    <t>104206-82-8</t>
  </si>
  <si>
    <t>57837-19-1</t>
  </si>
  <si>
    <t>41394-05-2</t>
  </si>
  <si>
    <t>67129-08-2</t>
  </si>
  <si>
    <t>125116-23-6</t>
  </si>
  <si>
    <t>2032-65-7</t>
  </si>
  <si>
    <t>3060-89-7</t>
  </si>
  <si>
    <t>51218-45-2</t>
  </si>
  <si>
    <t>21087-64-9</t>
  </si>
  <si>
    <t>74223-64-6</t>
  </si>
  <si>
    <t>111991-09-4</t>
  </si>
  <si>
    <t>40487-42-1</t>
  </si>
  <si>
    <t>117428-22-5</t>
  </si>
  <si>
    <t>23103-98-2</t>
  </si>
  <si>
    <t>139-40-2</t>
  </si>
  <si>
    <t>60207-90-1</t>
  </si>
  <si>
    <t>145026-81-9</t>
  </si>
  <si>
    <t>23950-58-5</t>
  </si>
  <si>
    <t>52888-80-9</t>
  </si>
  <si>
    <t>94125-34-5</t>
  </si>
  <si>
    <t>90717-03-6</t>
  </si>
  <si>
    <t>124495-18-7</t>
  </si>
  <si>
    <t>122931-48-0</t>
  </si>
  <si>
    <t>122-34-9</t>
  </si>
  <si>
    <t>99105-77-8</t>
  </si>
  <si>
    <t>107534-96-3</t>
  </si>
  <si>
    <t>5915-41-3</t>
  </si>
  <si>
    <t>79277-27-3</t>
  </si>
  <si>
    <t>101200-48-0</t>
  </si>
  <si>
    <t>141517-21-7</t>
  </si>
  <si>
    <t>Nitrit</t>
  </si>
  <si>
    <t>Trihalogenmethane</t>
  </si>
  <si>
    <t>ja</t>
  </si>
  <si>
    <t>Bemerkung</t>
  </si>
  <si>
    <t>Pseudomonas aeruginosa</t>
  </si>
  <si>
    <t>DIN EN ISO 19458, Zweck a)</t>
  </si>
  <si>
    <t>DIN EN ISO 19458, Zweck b)</t>
  </si>
  <si>
    <t>Koloniezahl bei 36°C</t>
  </si>
  <si>
    <t>Elektrische Leitfähigkeit</t>
  </si>
  <si>
    <t>Acrylamid</t>
  </si>
  <si>
    <t>Epichlorhydrin</t>
  </si>
  <si>
    <t>Vinylchlorid</t>
  </si>
  <si>
    <t>nein</t>
  </si>
  <si>
    <t>Code: Stelle der Probennahme</t>
  </si>
  <si>
    <t>Terminplan WVU</t>
  </si>
  <si>
    <t>Untersuchung durch</t>
  </si>
  <si>
    <t>Terminplan GA</t>
  </si>
  <si>
    <t>Eigenüberwachung UsI</t>
  </si>
  <si>
    <t>GA, § 19 Abs. 1 TrinkwV</t>
  </si>
  <si>
    <t>GA, § 19 Abs. 7 TrinkwV</t>
  </si>
  <si>
    <t>Dropdown-Listen, die in den anderen Arbeitsblättern verwendet werden.</t>
  </si>
  <si>
    <t>Achtung, Änderungen hier haben Auswirkungen auf die Bearbeitung in den anderen Tabellen!</t>
  </si>
  <si>
    <t>Lfd.Nr.</t>
  </si>
  <si>
    <t>-</t>
  </si>
  <si>
    <t>Lfd. Nr.</t>
  </si>
  <si>
    <t>Parameterschlüs-sel</t>
  </si>
  <si>
    <t>Spülprobe DIN ISO 5667- 5</t>
  </si>
  <si>
    <t>Probennahmeplan Berichtsjahr</t>
  </si>
  <si>
    <t>Kontaktdaten Gesundheitsamt:</t>
  </si>
  <si>
    <t>Probennahmeverfahren</t>
  </si>
  <si>
    <t xml:space="preserve">Messprogramm 1 </t>
  </si>
  <si>
    <t>Messprogramm 2</t>
  </si>
  <si>
    <t>Erläuterung zur Wasserabgabemenge</t>
  </si>
  <si>
    <t>Auszufüllen durch Gesundheitsamt, ggf. in Abstimmung mit dem Wasserversorgungsunternehmen. Kommentare beachten!</t>
  </si>
  <si>
    <t>Uran</t>
  </si>
  <si>
    <t>133855-98-8</t>
  </si>
  <si>
    <t>Calcitlösekapazität</t>
  </si>
  <si>
    <t>E. coli</t>
  </si>
  <si>
    <t>Coliforme Bakt.</t>
  </si>
  <si>
    <t>Koloniezahl  22°C</t>
  </si>
  <si>
    <t>Koloniezahl 36°C</t>
  </si>
  <si>
    <t>P.aeruginosa.</t>
  </si>
  <si>
    <t xml:space="preserve">bei Sammelmessstellen: 
</t>
  </si>
  <si>
    <t>eindeutige Bezeichnung der Probenentnahmestelle</t>
  </si>
  <si>
    <t xml:space="preserve">Messprogramm
</t>
  </si>
  <si>
    <t>WVU-Probe (Lfd.Nr.)</t>
  </si>
  <si>
    <t xml:space="preserve">Ersatz für </t>
  </si>
  <si>
    <t>Auszufüllen durch das Gesundheitsamt. Untersuchungen, die das Gesundheitsamt selbst durchführt oder von anderen UsI erhält, z.B. aus Trinkwasser-Installationen. Das Gesundheitsamt kann hierfür weitere Messprogramme anlegen, die mindestens die Parameter umfassen, die in den Trinkwasserbericht der WVA übernommen werden.
Sofern das Gesundheitsamt von vornherein eigene Proben nach § 19 plant, diese dem Wasserversorgungsunternehmen in Rechnung stellt und auf den Untersuchungsumfang des Wasserversorgungsunternehmens nach § 14 anrechnen lässt, soll diese Tabelle vor der Abstimmung mit dem WVU ausgefüllt werden. Andernfalls kann diese Tabelle leer bleiben oder ausgeblendet werden und dient dem Gesundheitsamt nach der Abstimmung mit dem WVU zur Festlegung der ggf notwendigen ergänzenden Probennahmen.
Die Tabelle kann auf den notwendigen Umfang der ergänzenden Probennahmen gekürzt werden.</t>
  </si>
  <si>
    <t>Die Vorgabe wird durch Parameter 1046 oder 1042 im Befund erfüllt.
Bei anderen Ergebnissen für Parameter 1042 (Geruch) als 100 (ohne), 201 (schwach Chlor) oder 210 (schwach erdig) ist Parameter 1046 (Geruchsschwellenwert) zu bestimmen.</t>
  </si>
  <si>
    <t>Die Vorgabe wird durch Parameter 1061 oder 1064 im Befund erfüllt.</t>
  </si>
  <si>
    <t>Bei Trübungen über 1,0 NTU im Verteilungsnetz ist ergänzend die sensorische Beurteilung der Trübung (Parameter 1031) anzugeben.</t>
  </si>
  <si>
    <t>Chlorthalonil</t>
  </si>
  <si>
    <t>1897-45-6</t>
  </si>
  <si>
    <t>Cyproconazol</t>
  </si>
  <si>
    <t>113096-99-4</t>
  </si>
  <si>
    <t>Dimethoat</t>
  </si>
  <si>
    <t>60-51-5</t>
  </si>
  <si>
    <t>Dimethomorph</t>
  </si>
  <si>
    <t>110488-70-5</t>
  </si>
  <si>
    <t>Dimoxystrobin</t>
  </si>
  <si>
    <t>149961-52-4</t>
  </si>
  <si>
    <t>Flazasulfuron</t>
  </si>
  <si>
    <t>104040-78-0</t>
  </si>
  <si>
    <t>Napropamid</t>
  </si>
  <si>
    <t>15299-99-7</t>
  </si>
  <si>
    <t>Pethoxamid</t>
  </si>
  <si>
    <t>106700-29-2</t>
  </si>
  <si>
    <t>Propamocarb</t>
  </si>
  <si>
    <t>24579-73-5</t>
  </si>
  <si>
    <t>Prothioconazol</t>
  </si>
  <si>
    <t>178928-70-6</t>
  </si>
  <si>
    <t>118134-30-8</t>
  </si>
  <si>
    <t>Tebufenpyrad</t>
  </si>
  <si>
    <t>119168-77-3</t>
  </si>
  <si>
    <t>Thiamethoxam</t>
  </si>
  <si>
    <t>153719-23-4</t>
  </si>
  <si>
    <t>Triadimenol</t>
  </si>
  <si>
    <t>55219-65-3</t>
  </si>
  <si>
    <t>Parameter der Gruppe A</t>
  </si>
  <si>
    <t>Parameter der Gruppe</t>
  </si>
  <si>
    <t>A/B</t>
  </si>
  <si>
    <t>A</t>
  </si>
  <si>
    <t>B</t>
  </si>
  <si>
    <t>Bestimmung nicht erforderlich, wenn der pH-Wert am Wasserwerksausgang ≥ 7,7 ist.</t>
  </si>
  <si>
    <t>Untersuchung nur bei Desinfektion mit Chlor, Hypochloritverbindungen und Chlorelektrolyse</t>
  </si>
  <si>
    <t>Braucht nicht untersucht zu werden, wenn TOC untersucht wird.</t>
  </si>
  <si>
    <t>Untersuchung nur bei Epoxidharzmaterialien, die nicht nachweislich den a.a.R.d.T entsprechen.</t>
  </si>
  <si>
    <t>Untersuchung nur bei PVC-Materialien ohne Zertifizierung für den Trinkwasserbereich oder lösemittelhaltigen Altlasten im Einzugsgebiet.</t>
  </si>
  <si>
    <t>Wie werden die Proben gezählt?</t>
  </si>
  <si>
    <t>Planprobe TrinkwV</t>
  </si>
  <si>
    <t>Wasserwerk(sausgang)</t>
  </si>
  <si>
    <t>Öffentliches Verteilungsnetz</t>
  </si>
  <si>
    <t>Übergabestelle Trinkwasser-Installation, z.B. Wasserzähler</t>
  </si>
  <si>
    <t>Häusliche Trinkwasserinstallation</t>
  </si>
  <si>
    <t>W</t>
  </si>
  <si>
    <t>N</t>
  </si>
  <si>
    <t>L</t>
  </si>
  <si>
    <t>T</t>
  </si>
  <si>
    <t xml:space="preserve">Stelle der Pro-
</t>
  </si>
  <si>
    <t>1m003</t>
  </si>
  <si>
    <t>1m004</t>
  </si>
  <si>
    <t>Planprobe EÜV/TrinkwV</t>
  </si>
  <si>
    <t>1m000</t>
  </si>
  <si>
    <t>Eigenüberwachung WVU</t>
  </si>
  <si>
    <t>Nur bei Verdacht auf eine mikrobielle Kontamination kann auf eine Geschmacksprobe verzichtet
werden.</t>
  </si>
  <si>
    <t>Bei Abfüllung in Flaschen und Behältnisse Schlüssel 1766</t>
  </si>
  <si>
    <t>Bei Abfüllung in Flaschen und Behältnisse Schlüssel 1767</t>
  </si>
  <si>
    <t>Bei Abfüllung in Flaschen und Behältnisse Schlüssel 1768</t>
  </si>
  <si>
    <t>Bei Flockung mit Aluminiumverbindungen Gruppe A, sonst Gruppe B.</t>
  </si>
  <si>
    <t>Nur bei Oberflächenwassereinfluss.</t>
  </si>
  <si>
    <t>0380</t>
  </si>
  <si>
    <t>0381</t>
  </si>
  <si>
    <t>0382</t>
  </si>
  <si>
    <t>Beprobung an der Stelle der Einhaltung nach § 8 TrinkwV</t>
  </si>
  <si>
    <t>Cyflufenamid</t>
  </si>
  <si>
    <t>Cymoxanil</t>
  </si>
  <si>
    <t>Flonicamid</t>
  </si>
  <si>
    <t>Flumioxazin</t>
  </si>
  <si>
    <t>Fluopyram</t>
  </si>
  <si>
    <t>Iprodion</t>
  </si>
  <si>
    <t>lambda-Cyhalothrin</t>
  </si>
  <si>
    <t>Lenacil</t>
  </si>
  <si>
    <t>Mandipropamid</t>
  </si>
  <si>
    <t>Metribuzin</t>
  </si>
  <si>
    <t>Penconazol</t>
  </si>
  <si>
    <t>Picloram</t>
  </si>
  <si>
    <t>Picolinafen</t>
  </si>
  <si>
    <t>Prochloraz</t>
  </si>
  <si>
    <t>Proquinazid</t>
  </si>
  <si>
    <t>Pyrimethanil</t>
  </si>
  <si>
    <t>Quinoclamin</t>
  </si>
  <si>
    <t>Thiacloprid</t>
  </si>
  <si>
    <t>Topramezon</t>
  </si>
  <si>
    <t>Triasulfuron</t>
  </si>
  <si>
    <t>Tribenuron-methyl</t>
  </si>
  <si>
    <t>Triflusulfuron-methyl</t>
  </si>
  <si>
    <t>Triticonazol</t>
  </si>
  <si>
    <t>Tritosulfuron</t>
  </si>
  <si>
    <t>180409-60-3</t>
  </si>
  <si>
    <t>57966-95-7</t>
  </si>
  <si>
    <t>87674-68-8</t>
  </si>
  <si>
    <t>158062-67-0</t>
  </si>
  <si>
    <t>103361-09-7</t>
  </si>
  <si>
    <t>658066-35-4</t>
  </si>
  <si>
    <t>69806-34-4</t>
  </si>
  <si>
    <t>144550-06-1</t>
  </si>
  <si>
    <t>36734-19-7</t>
  </si>
  <si>
    <t>2164-08-1</t>
  </si>
  <si>
    <t>374726-62-2</t>
  </si>
  <si>
    <t>93-65-2</t>
  </si>
  <si>
    <t>66246-88-6</t>
  </si>
  <si>
    <t>1918-02-1</t>
  </si>
  <si>
    <t>137641-05-5</t>
  </si>
  <si>
    <t>67747-09-5</t>
  </si>
  <si>
    <t>189278-12-4</t>
  </si>
  <si>
    <t>53112-28-0</t>
  </si>
  <si>
    <t>2797-51-5</t>
  </si>
  <si>
    <t>111988-49​-9</t>
  </si>
  <si>
    <t>210631-68-8</t>
  </si>
  <si>
    <t>82097-50-5</t>
  </si>
  <si>
    <t>55335-06-3</t>
  </si>
  <si>
    <t>126535-15-7</t>
  </si>
  <si>
    <t>131983-72-7</t>
  </si>
  <si>
    <t>142469-14-5</t>
  </si>
  <si>
    <t>WVA und WVG</t>
  </si>
  <si>
    <t>Wasserabgabe an Endverbraucher (abzüglich Wasserabgabe an andere zentrale WVA)</t>
  </si>
  <si>
    <t>Wasserabgabe an andere zentrale WVA (Fernwasserversorger)</t>
  </si>
  <si>
    <t>Eigenständige WVA</t>
  </si>
  <si>
    <t>Fern-WVA mit versorgten Gebieten</t>
  </si>
  <si>
    <t>WVA mit 100 % Fremdbezug</t>
  </si>
  <si>
    <t>(Teil des WVG einer anderen WVA oder Fern-WVA)</t>
  </si>
  <si>
    <t>(gesamtes WVG)</t>
  </si>
  <si>
    <t>(Teil des WVG)</t>
  </si>
  <si>
    <t>(Versorgungsgebiet der WVA =WVG; Anlage mit eigener Wassergewinnung und Verteilung oder vollständig untersuchte WVA mit 100% Fremdbezug)</t>
  </si>
  <si>
    <r>
      <t xml:space="preserve">Soll die Probe in den Probennahmeplan des GA nach § 19 Abs. 2 übernommen werden?
</t>
    </r>
    <r>
      <rPr>
        <b/>
        <sz val="11"/>
        <rFont val="Calibri"/>
        <family val="2"/>
        <scheme val="minor"/>
      </rPr>
      <t>(GA  bitte prüfen!)</t>
    </r>
  </si>
  <si>
    <t>(MP1, MP2…, Eintrag muss identisch sein mit dem Namen des Excel-Arbeitsblattes)</t>
  </si>
  <si>
    <t>Gesamte Wasserabgabe (Endverbraucher und ggf. Abgabe an andere zentrale WVA)</t>
  </si>
  <si>
    <t>S0-, S1- und S2-Probe nach UBA</t>
  </si>
  <si>
    <t>Z-Probe nach UBA</t>
  </si>
  <si>
    <t>Mikrobiologie</t>
  </si>
  <si>
    <t>Probennahmeverfahren
(wird automatisch angezeigt, wenn SEBAM-Code ausgewählt wurde)</t>
  </si>
  <si>
    <t>Schwermetalle</t>
  </si>
  <si>
    <t>(Code, zutref-fendes bitte aus Dropdown auswählen!)</t>
  </si>
  <si>
    <t xml:space="preserve">bennahme </t>
  </si>
  <si>
    <t>SEBAM-Code "Anlaß der Untersuchung" (bitte auswählen)</t>
  </si>
  <si>
    <t>SEBAM-Code
(Bitte auswählen!)</t>
  </si>
  <si>
    <t>Handelt es sich um eine Planprobe nach TrinkwV?</t>
  </si>
  <si>
    <t>(wird automatisch angezeigt, wenn SEBAM-Code ausgewählt wurde)</t>
  </si>
  <si>
    <t>Bitte angeben, wer die Untersuchung durchführt, z.B UsI einer TWI (Namen angeben), GA…</t>
  </si>
  <si>
    <t>Gezählt werden alle Messprogramme, in denen der Parameter angekreuzt ist, so oft sie in Terminplan GA oder in Terminplan WVU genannt sind. In Terminplan WVU muss zusätzlich unter Übernahme in Probennahmeplan GA "ja" eingetragen sein.</t>
  </si>
  <si>
    <t>6;2;3</t>
  </si>
  <si>
    <t>verän-derlich</t>
  </si>
  <si>
    <t>UBA-Proben-nahme-verfahren</t>
  </si>
  <si>
    <t>Übersicht Überwachungshäufigkeit je Parameter für Probebennahmeplan nach § 19 (2) TrinkwV</t>
  </si>
  <si>
    <t xml:space="preserve">Parameter Gruppe B PSM-und Biozidprodukt-Wirkstoffe </t>
  </si>
  <si>
    <t>Probennahmeverfahren (in weißen Zellen bitte SEBAM-Code prüfen / aus Dropdownliste auswählen!)</t>
  </si>
  <si>
    <t>Untersuchung nur bei Flockung mit Polyacrylamid, Untersuchung oder Berechnung nach Polymerdosis</t>
  </si>
  <si>
    <t>Gezählt werden alle Messprogramme, in denen der Parameter angekreuzt ist, so oft sie in Terminplan GA oder in Terminplan WVU genannt sind. In Terminplan WVU muss zusätzlich unter Übernahme in Probennahmeplan GA "ja" eingetragen sein. Gezählt werden veränderliche Parameter nur, wenn der Code für "Stelle der Probennahme "L" oder "T" ist.</t>
  </si>
  <si>
    <t>Gezählt werden alle Messprogramme, in denen der Parameter angekreuzt ist, so oft sie in Terminplan GA oder in Terminplan WVU genannt sind. In Terminplan WVU muss zusätzlich unter Übernahme in Probennahmeplan GA "ja" eingetragen sein.Gezählt werden Cu, Ni und Pb nur, wenn der Code für "Stelle der Probennahme "T" ist und als SEBAM-Code für das Probennahmeverfahren "1" oder "6;2;3" gewählt wurde.</t>
  </si>
  <si>
    <t>Oberflächenwassereinfluss</t>
  </si>
  <si>
    <t>Flockung</t>
  </si>
  <si>
    <t>keine Flockung</t>
  </si>
  <si>
    <t>mit Aluminium</t>
  </si>
  <si>
    <t>mit Eisen</t>
  </si>
  <si>
    <t>mit Aluminium und Eisen</t>
  </si>
  <si>
    <t>Untersuchung im Berichtszeitraum</t>
  </si>
  <si>
    <t>Acrylamid, Epichlorhydrin, Vinylchlorid</t>
  </si>
  <si>
    <t>rechnerischer Nachweis</t>
  </si>
  <si>
    <t>Wasserversorgungsunternehmen</t>
  </si>
  <si>
    <t>Wasserversorgungsanlage</t>
  </si>
  <si>
    <t>Wasserabgabe (Vorjahr) in m³/Jahr</t>
  </si>
  <si>
    <t>Wasserabgabe (Vorjahr) in m³/Tag</t>
  </si>
  <si>
    <t>Anzahl  Untersuchungen Gruppe A pro Jahr</t>
  </si>
  <si>
    <t xml:space="preserve">                            davon abzudecken durch das WVU</t>
  </si>
  <si>
    <t>Anzahl  Untersuchungen Gruppe B pro Jahr</t>
  </si>
  <si>
    <t xml:space="preserve">                           davon abzudecken durch das WVU</t>
  </si>
  <si>
    <t xml:space="preserve">© Bayerisches Landesamt für Gesundheit und Lebensmittelsicherheit </t>
  </si>
  <si>
    <t>Anzahl Sollproben nach Wasser-menge</t>
  </si>
  <si>
    <t>Reduzierbar durch RAP?</t>
  </si>
  <si>
    <t>Gültig bis einschließlich Berichtsjahr</t>
  </si>
  <si>
    <t>Reduzierbar ohne RAP</t>
  </si>
  <si>
    <t>Desinfektion mit Chlor</t>
  </si>
  <si>
    <t>Abfüllung zur Abgabe in verschlossenen Behältnissen</t>
  </si>
  <si>
    <t>Gruppe</t>
  </si>
  <si>
    <t>Parameter der Gruppe B</t>
  </si>
  <si>
    <t>Nur bei Abfüllung in Flaschen und Behältnisse [KBE/250 ml]. 
Bei Kontrollen nach Bauarbeiten, Neuinstallationen, in Krankenhäusern etc. Schlüssel 1775 [KBE/100 ml]</t>
  </si>
  <si>
    <t>Die Vorgabe wird durch Parameter 1779 (Verfahren nach § 15 Abs. 1c TrinkwV) oder 1776 (Verfahren nach DIN EN ISO 6222) im Befund erfüllt.
Bei Abfüllung in Flaschen und Behältnisse nur Schlüssel 1776.</t>
  </si>
  <si>
    <t>Die Vorgabe wird durch Parameter 1780 (Verfahren nach § 15 Abs. 1c TrinkwV) oder 1777 (Verfahren nach DIN EN ISO 6222) im Befund erfüllt.
Bei Abfüllung in Flaschen und Behältnisse nur Schlüssel 1777.</t>
  </si>
  <si>
    <r>
      <t xml:space="preserve">pH-Wert Wasserwerksausgang </t>
    </r>
    <r>
      <rPr>
        <sz val="11"/>
        <color theme="1"/>
        <rFont val="Calibri"/>
        <family val="2"/>
      </rPr>
      <t>≥</t>
    </r>
    <r>
      <rPr>
        <sz val="11"/>
        <color theme="1"/>
        <rFont val="Calibri"/>
        <family val="2"/>
        <scheme val="minor"/>
      </rPr>
      <t xml:space="preserve"> 7,7</t>
    </r>
  </si>
  <si>
    <t>Fern-WVA ohne versorgte Gebiete</t>
  </si>
  <si>
    <t>Pestizide - insgesamt</t>
  </si>
  <si>
    <t>Bitte Bezeichnung wählen oder eintragen!</t>
  </si>
  <si>
    <t xml:space="preserve">Messprogramm 3 </t>
  </si>
  <si>
    <t>Messprogramm 4</t>
  </si>
  <si>
    <t xml:space="preserve">Messprogramm 5 </t>
  </si>
  <si>
    <t>Messprogramm 6</t>
  </si>
  <si>
    <t>Messprogramm 7</t>
  </si>
  <si>
    <t xml:space="preserve">Zu untersuchende Parameter
(Bitte ein "x" eintragen!) </t>
  </si>
  <si>
    <t>CAS-Nummer
(nur bei PSM)</t>
  </si>
  <si>
    <t>Anzahl Proben an WVA</t>
  </si>
  <si>
    <t>Anzahl Planproben nach § 19 (2) TrinkwV</t>
  </si>
  <si>
    <r>
      <t xml:space="preserve">Summenbildungsregeln für Anzahl Planproben  nach § 19 (2) TrinkwV
(die Farben in dieser Spalte dienen nur zur Hervorhebung unterschiedlicher Summenbildungsregeln und zeigen </t>
    </r>
    <r>
      <rPr>
        <b/>
        <sz val="11"/>
        <color theme="1"/>
        <rFont val="Calibri"/>
        <family val="2"/>
        <scheme val="minor"/>
      </rPr>
      <t>keine</t>
    </r>
    <r>
      <rPr>
        <sz val="11"/>
        <color theme="1"/>
        <rFont val="Calibri"/>
        <family val="2"/>
        <scheme val="minor"/>
      </rPr>
      <t xml:space="preserve"> Fehler an)</t>
    </r>
  </si>
  <si>
    <t>Allgemeine Angaben vollständig?</t>
  </si>
  <si>
    <t>Datum / Zeitraum</t>
  </si>
  <si>
    <t>Organisch gebundener Kohlenstoff (TOC)</t>
  </si>
  <si>
    <t>Wasserstoffionenkonzentration</t>
  </si>
  <si>
    <t>Farblegende Spalte B:</t>
  </si>
  <si>
    <t>Farbe</t>
  </si>
  <si>
    <t>Bedeutung</t>
  </si>
  <si>
    <t>Erforderliche Handlung</t>
  </si>
  <si>
    <t>Anzahl der Planproben &gt; als 3-fache Anzahl der Sollproben</t>
  </si>
  <si>
    <t>Anzahl der Planproben &gt;= Anzahl der Sollproben</t>
  </si>
  <si>
    <t>bei Fern-WVA ohne versorgte Gebiete werden unveränderliche Parameter nicht ausreichend untersucht 
oder 
bei WVA mit 100% Fremdbezug werden veränderliche Parameter nicht ausreichend untersucht</t>
  </si>
  <si>
    <t>Es liegt eine RAP vor. Durch RAP reduzierbare Werte liegen unter der Sollprobenzahl.</t>
  </si>
  <si>
    <t>Vermutlich so in Ordnung, aber sicherstellen, dass die Untersuchungsanzahlen durch die RAP gedeckt sind.</t>
  </si>
  <si>
    <t>bei Fern-WVA ohne versorgte Gebiete wird die Sollzahl der veränderlichen Parameter nicht erreicht
bzw. 
in WVA mit 100 % Fremdbezug wird die Sollzahl der unveränderlichen Parameter nicht erreicht</t>
  </si>
  <si>
    <t xml:space="preserve">beim Parameter Pestizide - gesamt wird die Sollzahl nicht erreicht.  </t>
  </si>
  <si>
    <t>keine</t>
  </si>
  <si>
    <t>keine, ggf. überzählige Proben nicht in Probennahmeplan nach § 19 (2) TrinkwV übernehmen.</t>
  </si>
  <si>
    <t>Der Parameter wird nicht entsprechend der abgegebenen Wassermenge an der WVA untersucht oder es werden Stellen beprobt oder Verfahren verwendet, deren Ergebnisse nach TrinkwV nicht  in den Probennahmeplan nach § 19 (2) TrinkwV übernommen werden können.
Wenn trotzdem im gesamten WVG sichergestellt ist, dass die Untersuchungsanzahl eingehalten wird, ist nichts weiter zu veranlassen.</t>
  </si>
  <si>
    <t>Die Untersuchungsparameter und die Untersuchungshäufigkeit sind nach PSM-Konzept zu ermitteln. Der Parameter Pestizide - gesamt ist bei jeder PSM-Untersuchung zu übermitteln. Nur wenn ein Auftreten aller in Bayern verwendeten PSM unwahrscheinlich ist, darf die Sollzahl unterschritten werden.</t>
  </si>
  <si>
    <t>Die Anzahl der Sollproben wird nicht erreicht</t>
  </si>
  <si>
    <t>Der Parameter wird nicht entsprechend der abgegebenen Wassermenge an der WVA untersucht oder es werden Stellen beprobt oder Verfahren verwendet, deren Ergebnisse nach TrinkwV nicht  in den Probennahmeplan nach § 19 (2) TrinkwV übernommen werden können. 
Es sind Korrekturen in den Messprogrammen und Terminplänen erforderlich.
Wenn die Anzahl der Proben in Spalte C größer als in Spalte B ist, wurden Proben wegen der hinterlegten Probennahmestelle oder wegen des Probennahmeverfahrens nicht gezählt. Dies kann in Absprache mit dem WVU im Terminplan geändert werden.</t>
  </si>
  <si>
    <t>Gezählt werden alle Messprogramme, in denen der Parameter angekreuzt ist, so oft sie in Terminplan GA oder in Terminplan WVU genannt sind. In Terminplan WVU muss zusätzlich unter Übernahme in Probennahmeplan GA "ja" eingetragen sein. Gezählt wird der Parameter nur, wenn der Code für "Stelle der Probennahme "W", "L" oder "T" ist.</t>
  </si>
  <si>
    <t>Gezählt werden alle Messprogramme, in denen der Parameter angekreuzt ist, so oft sie in Terminplan GA oder in Terminplan WVU genannt sind. In Terminplan WVU muss zusätzlich unter Übernahme in Probennahmeplan GA "ja" eingetragen sein. Gezählt wird der Parameter nur, wenn der Code für "Stelle der Probennahme "W" (bei Überwachung der Fe-Dosierung), sonst "L" oder "T" ist.</t>
  </si>
  <si>
    <t>Diese Tabelle wird automatisch aus den Angaben in den Messprogrammen, Terminplänen und allgemeinen Angaben befüllt und dient zur Übersicht und Prüfung. 
Bei der Zusammenfassung mehrerer WVA zu einem WVG ist es für den zusammengefassten Probennahmeplan des Gebietes ausreichend, von den Probennahmeplänen der zugehörigen WVA dieses Tabellenblatt  in die Vorlage Zusammenfassung Probennahmepläne zu kopieren.</t>
  </si>
  <si>
    <r>
      <rPr>
        <b/>
        <sz val="10"/>
        <color rgb="FF0070C0"/>
        <rFont val="Calibri"/>
        <family val="2"/>
        <scheme val="minor"/>
      </rPr>
      <t xml:space="preserve">Auszufüllen vom Gesundheitsamt für die jeweilige WVA, ggf. Anlage der Messprogramme in Absprache mit dem WVU oder dessen Labor. </t>
    </r>
    <r>
      <rPr>
        <sz val="10"/>
        <color rgb="FF0070C0"/>
        <rFont val="Calibri"/>
        <family val="2"/>
        <scheme val="minor"/>
      </rPr>
      <t xml:space="preserve">
Wenn in Zelle C1 "Parameter der Gruppe A" oder "Parameter der Gruppe B" ausgewählt wird, werden in Spalte D automatisch die zu untersuchenden Parameter unter Beachtung der Eintragungen im Tabellenblatt "Allgemeine Angaben" angekreuzt. Bei allen anderen Einträgen in C1 müssen die zu untersuchenden Parameter manuell markiert werden (</t>
    </r>
    <r>
      <rPr>
        <b/>
        <u/>
        <sz val="10"/>
        <color rgb="FF0070C0"/>
        <rFont val="Calibri"/>
        <family val="2"/>
        <scheme val="minor"/>
      </rPr>
      <t>Bitte beachten, dass durch den manuellen Eintrag die Formeln in den betreffenden Zellen überschrieben werden!</t>
    </r>
    <r>
      <rPr>
        <sz val="10"/>
        <color rgb="FF0070C0"/>
        <rFont val="Calibri"/>
        <family val="2"/>
        <scheme val="minor"/>
      </rPr>
      <t>).
Zusätzlich zu den nach TrinkwV zu überwachenden Parametern können weitere Parameter am Tabellenende ergänzt werden.
Zur besseren Übersichtlichkeit, können
 - die Zeile 3 und die Spalten F-J ausgeblendet werden,
 - nicht benötigte Messprogramme, in denen</t>
    </r>
    <r>
      <rPr>
        <b/>
        <u/>
        <sz val="10"/>
        <color rgb="FF0070C0"/>
        <rFont val="Calibri"/>
        <family val="2"/>
        <scheme val="minor"/>
      </rPr>
      <t xml:space="preserve"> kein Parameter</t>
    </r>
    <r>
      <rPr>
        <sz val="10"/>
        <color rgb="FF0070C0"/>
        <rFont val="Calibri"/>
        <family val="2"/>
        <scheme val="minor"/>
      </rPr>
      <t xml:space="preserve"> angekreuzt ist, ausgeblendet werden,
 - </t>
    </r>
    <r>
      <rPr>
        <b/>
        <u/>
        <sz val="10"/>
        <color rgb="FF0070C0"/>
        <rFont val="Calibri"/>
        <family val="2"/>
        <scheme val="minor"/>
      </rPr>
      <t xml:space="preserve">nicht angekreuzte Parameter </t>
    </r>
    <r>
      <rPr>
        <sz val="10"/>
        <color rgb="FF0070C0"/>
        <rFont val="Calibri"/>
        <family val="2"/>
        <scheme val="minor"/>
      </rPr>
      <t xml:space="preserve">durch die Filterfunktion im Spaltenkopf der Spalte D ausgeblendet werden.
</t>
    </r>
    <r>
      <rPr>
        <b/>
        <sz val="10"/>
        <color rgb="FFFF0000"/>
        <rFont val="Calibri"/>
        <family val="2"/>
        <scheme val="minor"/>
      </rPr>
      <t>Bitte keine Zeilen und keine ganzen Tabellenblätter löschen! Bitte erst dann nicht angekreuzte Parameter ausblenden, wenn die allgemeinen Angaben vollstaändig sind (bei Änderungen prüfen)!</t>
    </r>
  </si>
  <si>
    <t>Auszufüllen durch Gesundheitsamt und Wasserversorgungsunternehmen. Durch die Probennahmen sind die TrinkwV vorgegebenen Anzahlen der Untersuchungen abzudecken, aber nicht wesentlich zu überschreiten. Zusätzliche Probennahmen können aufgeführt werden, müssen aber in der Spalte "Handelt es sich um eine Planprobe nach TrinkwV?" als "Eigenüberwachung WVU" gekennzeichnet werden und gehen nicht in den Jahresbericht ein. 
Nicht benötigte Zeilen können ausgeblendet werden.</t>
  </si>
  <si>
    <t>Wurde eine RAP durchgeführt?</t>
  </si>
  <si>
    <t>Vermutlich so in Ordnung, aber sicherstellen, dass
bei Fremdbezug die veränderlichen Parameter in den versorgten Gebieten  beprobt werden
bzw.
bei Fremdabgabe die unveränderlichen Parameter bei der liefernden WVA beprobt werden.</t>
  </si>
  <si>
    <t>Carbendazim</t>
  </si>
  <si>
    <t>Clodinafop</t>
  </si>
  <si>
    <t>Deltamethrin</t>
  </si>
  <si>
    <t>Desethyl-desisopropylatrazin</t>
  </si>
  <si>
    <t>Dichlorprop (Isomere inkl. Dichlorprop-P)</t>
  </si>
  <si>
    <t>Dimethenamid (Isomere inkl. Dimethenamid-P)</t>
  </si>
  <si>
    <t>Fuazifop (Isomere inkl. Fluazifop-P)</t>
  </si>
  <si>
    <t>Fluazinam</t>
  </si>
  <si>
    <t>Flusilazol</t>
  </si>
  <si>
    <t>Haloxyfop (isomere inkl. Haloxyfop-P)</t>
  </si>
  <si>
    <t>Imazalil</t>
  </si>
  <si>
    <t>Ioxynil</t>
  </si>
  <si>
    <t>Isoxaben</t>
  </si>
  <si>
    <t>Mecoprop (Isomere inkl. Mecoprop-P)</t>
  </si>
  <si>
    <t>Mesosulfuron-methyl</t>
  </si>
  <si>
    <t>Metolachlor (Isomere inkl. Metolachlor-S)</t>
  </si>
  <si>
    <t>Metosulam</t>
  </si>
  <si>
    <t>Myclobutanil</t>
  </si>
  <si>
    <t>Pinoxaden</t>
  </si>
  <si>
    <t>Pyroxsulam</t>
  </si>
  <si>
    <t>Spiroxamin</t>
  </si>
  <si>
    <t>Tetraconazole</t>
  </si>
  <si>
    <t xml:space="preserve">10605-21-7 </t>
  </si>
  <si>
    <t>105512-06-9</t>
  </si>
  <si>
    <t>52918-63-5</t>
  </si>
  <si>
    <t xml:space="preserve">3397-62-4 </t>
  </si>
  <si>
    <t>79622-59-6</t>
  </si>
  <si>
    <t>85509-19-9</t>
  </si>
  <si>
    <t>35554-44-0</t>
  </si>
  <si>
    <t xml:space="preserve">1689-83-4 </t>
  </si>
  <si>
    <t>82558-50-7</t>
  </si>
  <si>
    <t>208465-21-8</t>
  </si>
  <si>
    <t>139528-85-1</t>
  </si>
  <si>
    <t>88671-89-0</t>
  </si>
  <si>
    <t>243973-20-8</t>
  </si>
  <si>
    <t>422556-08-9</t>
  </si>
  <si>
    <t>112281-77-3</t>
  </si>
  <si>
    <t>Auszufüllen in Abstimmung zwischen Gesundheitsamt und Wasserversorgungsunternehmen. 
Diese Tabelle enthält die gesamte Parameterliste nach PSM-Konzept 2019. Eine Einschränkung entsprechend der im Wassereinzugsgebiet angebauten Kulturen nach PSM-Konzept ist möglich. In diesem Fall sind die kulturspezifischen Parameter einzutragen, die übrigen Parameter können gelöscht werden. Die kulturspezifische Festlegung der Parameter bringt bezüglich der Untersuchungskosten nach unserer Erfahrung nur Vorteile, wenn außer Wald und Grünland keine anderen Anbaukulturen und keine Schienenwege vorhanden sind.
Die Probennahme soll repräsentativ für das abgegebene Trinkwasser erfolgen, dies kann auch im Wasserwerk sein. Proben an einzelnen Gewinnungsanlagen können mitgezählt werden (siehe PSM-Konzept).</t>
  </si>
  <si>
    <t>Vorlagenversion 2.0.0.2                 25. November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</si>
</sst>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rgb="FFFF0000"/>
      <name val="Calibri"/>
      <family val="2"/>
      <scheme val="minor"/>
    </font>
    <font>
      <b/>
      <sz val="14"/>
      <color theme="1"/>
      <name val="Calibri"/>
      <family val="2"/>
      <scheme val="minor"/>
    </font>
    <font>
      <sz val="9"/>
      <color theme="1"/>
      <name val="Calibri"/>
      <family val="2"/>
      <scheme val="minor"/>
    </font>
    <font>
      <sz val="10"/>
      <color rgb="FF0070C0"/>
      <name val="Calibri"/>
      <family val="2"/>
      <scheme val="minor"/>
    </font>
    <font>
      <sz val="9"/>
      <color indexed="81"/>
      <name val="Tahoma"/>
      <family val="2"/>
    </font>
    <font>
      <b/>
      <sz val="9"/>
      <color indexed="81"/>
      <name val="Tahoma"/>
      <family val="2"/>
    </font>
    <font>
      <sz val="11"/>
      <name val="Calibri"/>
      <family val="2"/>
      <scheme val="minor"/>
    </font>
    <font>
      <sz val="11"/>
      <color theme="1"/>
      <name val="Calibri"/>
      <family val="2"/>
    </font>
    <font>
      <b/>
      <sz val="11"/>
      <name val="Calibri"/>
      <family val="2"/>
      <scheme val="minor"/>
    </font>
    <font>
      <sz val="9"/>
      <color indexed="81"/>
      <name val="Segoe UI"/>
      <family val="2"/>
    </font>
    <font>
      <b/>
      <sz val="9"/>
      <color indexed="81"/>
      <name val="Segoe UI"/>
      <family val="2"/>
    </font>
    <font>
      <sz val="11"/>
      <color theme="1"/>
      <name val="Arial"/>
      <family val="2"/>
    </font>
    <font>
      <b/>
      <sz val="11"/>
      <color theme="1"/>
      <name val="Calibri"/>
      <family val="2"/>
      <scheme val="minor"/>
    </font>
    <font>
      <b/>
      <sz val="10"/>
      <color rgb="FF0070C0"/>
      <name val="Calibri"/>
      <family val="2"/>
      <scheme val="minor"/>
    </font>
    <font>
      <b/>
      <u/>
      <sz val="10"/>
      <color rgb="FF0070C0"/>
      <name val="Calibri"/>
      <family val="2"/>
      <scheme val="minor"/>
    </font>
    <font>
      <b/>
      <sz val="10"/>
      <color rgb="FFFF0000"/>
      <name val="Calibri"/>
      <family val="2"/>
      <scheme val="minor"/>
    </font>
    <font>
      <sz val="10"/>
      <name val="Calibri"/>
      <family val="2"/>
      <scheme val="minor"/>
    </font>
    <font>
      <sz val="10"/>
      <color theme="1"/>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rgb="FFDBE5CD"/>
        <bgColor indexed="64"/>
      </patternFill>
    </fill>
    <fill>
      <patternFill patternType="solid">
        <fgColor rgb="FFCBE4E7"/>
        <bgColor indexed="64"/>
      </patternFill>
    </fill>
    <fill>
      <patternFill patternType="solid">
        <fgColor theme="2" tint="-0.249977111117893"/>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00B050"/>
        <bgColor indexed="64"/>
      </patternFill>
    </fill>
    <fill>
      <patternFill patternType="solid">
        <fgColor rgb="FF99FF33"/>
        <bgColor indexed="64"/>
      </patternFill>
    </fill>
    <fill>
      <patternFill patternType="solid">
        <fgColor rgb="FF99FFCC"/>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0" tint="-0.14996795556505021"/>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0" fontId="12" fillId="0" borderId="0"/>
  </cellStyleXfs>
  <cellXfs count="278">
    <xf numFmtId="0" fontId="0" fillId="0" borderId="0" xfId="0"/>
    <xf numFmtId="0" fontId="2" fillId="0" borderId="0" xfId="0" applyFont="1"/>
    <xf numFmtId="0" fontId="0" fillId="0" borderId="0" xfId="0" applyAlignment="1">
      <alignment horizontal="left"/>
    </xf>
    <xf numFmtId="0" fontId="1" fillId="0" borderId="0" xfId="0" applyFont="1"/>
    <xf numFmtId="0" fontId="0" fillId="2" borderId="0" xfId="0" applyFill="1"/>
    <xf numFmtId="0" fontId="2"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3" fillId="0" borderId="0" xfId="0" applyFont="1" applyProtection="1">
      <protection locked="0"/>
    </xf>
    <xf numFmtId="0" fontId="4"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wrapText="1"/>
      <protection locked="0"/>
    </xf>
    <xf numFmtId="0" fontId="0" fillId="2" borderId="15" xfId="0" applyFill="1" applyBorder="1" applyAlignment="1" applyProtection="1">
      <alignment vertical="top"/>
      <protection locked="0"/>
    </xf>
    <xf numFmtId="0" fontId="0" fillId="2" borderId="19" xfId="0" applyFill="1" applyBorder="1" applyAlignment="1" applyProtection="1">
      <alignment vertical="top"/>
      <protection locked="0"/>
    </xf>
    <xf numFmtId="0" fontId="0" fillId="2" borderId="20" xfId="0" applyFill="1" applyBorder="1" applyAlignment="1" applyProtection="1">
      <alignment vertical="top" wrapText="1"/>
      <protection locked="0"/>
    </xf>
    <xf numFmtId="0" fontId="0" fillId="2" borderId="20" xfId="0" applyFill="1" applyBorder="1" applyAlignment="1" applyProtection="1">
      <alignment vertical="top"/>
      <protection locked="0"/>
    </xf>
    <xf numFmtId="0" fontId="0" fillId="2" borderId="19" xfId="0" applyFill="1" applyBorder="1" applyAlignment="1" applyProtection="1">
      <alignment vertical="top" wrapText="1"/>
      <protection locked="0"/>
    </xf>
    <xf numFmtId="0" fontId="0" fillId="2" borderId="21" xfId="0" applyFill="1" applyBorder="1" applyAlignment="1" applyProtection="1">
      <alignment vertical="top"/>
      <protection locked="0"/>
    </xf>
    <xf numFmtId="0" fontId="0" fillId="0" borderId="0" xfId="0" applyAlignment="1" applyProtection="1">
      <alignment vertical="top"/>
      <protection locked="0"/>
    </xf>
    <xf numFmtId="0" fontId="0" fillId="2" borderId="33" xfId="0" applyFill="1" applyBorder="1" applyAlignment="1" applyProtection="1">
      <alignment vertical="top"/>
      <protection locked="0"/>
    </xf>
    <xf numFmtId="0" fontId="0" fillId="2" borderId="34" xfId="0" applyFill="1" applyBorder="1" applyAlignment="1" applyProtection="1">
      <alignment vertical="top"/>
      <protection locked="0"/>
    </xf>
    <xf numFmtId="0" fontId="0" fillId="2" borderId="0" xfId="0" applyFill="1" applyBorder="1" applyAlignment="1" applyProtection="1">
      <alignment vertical="top" wrapText="1"/>
      <protection locked="0"/>
    </xf>
    <xf numFmtId="0" fontId="0" fillId="2" borderId="0" xfId="0" applyFill="1" applyBorder="1" applyAlignment="1" applyProtection="1">
      <alignment vertical="top"/>
      <protection locked="0"/>
    </xf>
    <xf numFmtId="0" fontId="0" fillId="2" borderId="34"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0" fillId="2" borderId="36" xfId="0" applyFill="1" applyBorder="1" applyAlignment="1" applyProtection="1">
      <alignment vertical="top"/>
      <protection locked="0"/>
    </xf>
    <xf numFmtId="0" fontId="0" fillId="2" borderId="22" xfId="0" applyFill="1" applyBorder="1" applyProtection="1">
      <protection locked="0"/>
    </xf>
    <xf numFmtId="0" fontId="0" fillId="2" borderId="10" xfId="0" applyFill="1" applyBorder="1" applyProtection="1">
      <protection locked="0"/>
    </xf>
    <xf numFmtId="0" fontId="0" fillId="2" borderId="1" xfId="0" applyFill="1" applyBorder="1" applyProtection="1">
      <protection locked="0"/>
    </xf>
    <xf numFmtId="0" fontId="0" fillId="2" borderId="10" xfId="0" applyFill="1" applyBorder="1" applyAlignment="1" applyProtection="1">
      <alignment vertical="top" wrapText="1"/>
      <protection locked="0"/>
    </xf>
    <xf numFmtId="0" fontId="0" fillId="2" borderId="23" xfId="0" applyFill="1" applyBorder="1" applyProtection="1">
      <protection locked="0"/>
    </xf>
    <xf numFmtId="14" fontId="0" fillId="0" borderId="3" xfId="0" applyNumberFormat="1" applyBorder="1" applyProtection="1">
      <protection locked="0"/>
    </xf>
    <xf numFmtId="0" fontId="0" fillId="0" borderId="10" xfId="0" applyBorder="1" applyProtection="1">
      <protection locked="0"/>
    </xf>
    <xf numFmtId="0" fontId="0" fillId="0" borderId="28" xfId="0" applyBorder="1" applyProtection="1">
      <protection locked="0"/>
    </xf>
    <xf numFmtId="0" fontId="0" fillId="0" borderId="28" xfId="0" applyBorder="1" applyAlignment="1" applyProtection="1">
      <alignment wrapText="1"/>
      <protection locked="0"/>
    </xf>
    <xf numFmtId="0" fontId="0" fillId="0" borderId="11" xfId="0" applyBorder="1" applyProtection="1">
      <protection locked="0"/>
    </xf>
    <xf numFmtId="14" fontId="0" fillId="0" borderId="10" xfId="0" applyNumberFormat="1" applyBorder="1" applyProtection="1">
      <protection locked="0"/>
    </xf>
    <xf numFmtId="0" fontId="0" fillId="0" borderId="3" xfId="0" applyBorder="1" applyProtection="1">
      <protection locked="0"/>
    </xf>
    <xf numFmtId="0" fontId="0" fillId="0" borderId="29" xfId="0" applyBorder="1" applyProtection="1">
      <protection locked="0"/>
    </xf>
    <xf numFmtId="0" fontId="0" fillId="0" borderId="29" xfId="0" applyBorder="1" applyAlignment="1" applyProtection="1">
      <alignment wrapText="1"/>
      <protection locked="0"/>
    </xf>
    <xf numFmtId="0" fontId="0" fillId="0" borderId="5" xfId="0" applyBorder="1" applyProtection="1">
      <protection locked="0"/>
    </xf>
    <xf numFmtId="0" fontId="0" fillId="0" borderId="0" xfId="0" applyBorder="1" applyProtection="1">
      <protection locked="0"/>
    </xf>
    <xf numFmtId="0" fontId="0" fillId="0" borderId="17" xfId="0" applyBorder="1" applyProtection="1">
      <protection locked="0"/>
    </xf>
    <xf numFmtId="0" fontId="0" fillId="0" borderId="32" xfId="0" applyBorder="1" applyProtection="1">
      <protection locked="0"/>
    </xf>
    <xf numFmtId="0" fontId="0" fillId="0" borderId="32" xfId="0" applyBorder="1" applyAlignment="1" applyProtection="1">
      <alignment wrapText="1"/>
      <protection locked="0"/>
    </xf>
    <xf numFmtId="0" fontId="0" fillId="0" borderId="18"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30" xfId="0" applyBorder="1" applyProtection="1">
      <protection locked="0"/>
    </xf>
    <xf numFmtId="0" fontId="0" fillId="0" borderId="30" xfId="0" applyBorder="1" applyAlignment="1" applyProtection="1">
      <alignment wrapText="1"/>
      <protection locked="0"/>
    </xf>
    <xf numFmtId="0" fontId="0" fillId="0" borderId="8" xfId="0" applyBorder="1" applyProtection="1">
      <protection locked="0"/>
    </xf>
    <xf numFmtId="0" fontId="0" fillId="3" borderId="9" xfId="0" applyFill="1" applyBorder="1" applyAlignment="1" applyProtection="1">
      <alignment horizontal="center"/>
    </xf>
    <xf numFmtId="0" fontId="0" fillId="3" borderId="10" xfId="0" applyFill="1" applyBorder="1" applyAlignment="1" applyProtection="1">
      <alignment horizontal="center"/>
    </xf>
    <xf numFmtId="0" fontId="0" fillId="3" borderId="4" xfId="0" applyFill="1" applyBorder="1" applyAlignment="1" applyProtection="1">
      <alignment horizontal="center"/>
    </xf>
    <xf numFmtId="0" fontId="0" fillId="3" borderId="3" xfId="0" applyFill="1" applyBorder="1" applyAlignment="1" applyProtection="1">
      <alignment horizontal="center"/>
    </xf>
    <xf numFmtId="0" fontId="0" fillId="3" borderId="6" xfId="0" applyFill="1" applyBorder="1" applyAlignment="1" applyProtection="1">
      <alignment horizontal="center"/>
    </xf>
    <xf numFmtId="0" fontId="0" fillId="3" borderId="7" xfId="0" applyFill="1" applyBorder="1" applyAlignment="1" applyProtection="1">
      <alignment horizontal="center"/>
    </xf>
    <xf numFmtId="0" fontId="0" fillId="3" borderId="11" xfId="0" applyFill="1" applyBorder="1" applyProtection="1"/>
    <xf numFmtId="0" fontId="0" fillId="3" borderId="5" xfId="0" applyFill="1" applyBorder="1" applyProtection="1"/>
    <xf numFmtId="0" fontId="0" fillId="3" borderId="8" xfId="0" applyFill="1" applyBorder="1" applyProtection="1"/>
    <xf numFmtId="0" fontId="0" fillId="3" borderId="4" xfId="0" applyFill="1" applyBorder="1" applyAlignment="1" applyProtection="1">
      <alignment horizontal="center" textRotation="90" wrapText="1"/>
      <protection locked="0"/>
    </xf>
    <xf numFmtId="0" fontId="0" fillId="3" borderId="3" xfId="0" applyFill="1" applyBorder="1" applyAlignment="1" applyProtection="1">
      <alignment horizontal="center" textRotation="90" wrapText="1"/>
      <protection locked="0"/>
    </xf>
    <xf numFmtId="0" fontId="0" fillId="3" borderId="11" xfId="0" applyFill="1" applyBorder="1" applyAlignment="1" applyProtection="1">
      <alignment horizontal="center" wrapText="1"/>
      <protection locked="0"/>
    </xf>
    <xf numFmtId="0" fontId="0" fillId="4" borderId="10" xfId="0" applyFill="1" applyBorder="1" applyAlignment="1" applyProtection="1">
      <alignment horizontal="center"/>
    </xf>
    <xf numFmtId="0" fontId="0" fillId="4" borderId="3" xfId="0" applyFill="1" applyBorder="1" applyAlignment="1" applyProtection="1">
      <alignment horizontal="center"/>
    </xf>
    <xf numFmtId="0" fontId="0" fillId="4" borderId="7" xfId="0" applyFill="1" applyBorder="1" applyAlignment="1" applyProtection="1">
      <alignment horizontal="center"/>
    </xf>
    <xf numFmtId="0" fontId="0" fillId="4" borderId="3" xfId="0" applyFill="1" applyBorder="1" applyAlignment="1" applyProtection="1">
      <alignment horizontal="center" textRotation="90" wrapText="1"/>
      <protection locked="0"/>
    </xf>
    <xf numFmtId="0" fontId="0" fillId="4" borderId="4" xfId="0" applyFill="1" applyBorder="1" applyAlignment="1" applyProtection="1">
      <alignment horizontal="center" textRotation="90" wrapText="1"/>
      <protection locked="0"/>
    </xf>
    <xf numFmtId="0" fontId="0" fillId="4" borderId="23" xfId="0" applyFill="1" applyBorder="1" applyAlignment="1" applyProtection="1">
      <alignment horizontal="center" wrapText="1"/>
      <protection locked="0"/>
    </xf>
    <xf numFmtId="0" fontId="0" fillId="4" borderId="9" xfId="0" applyFill="1" applyBorder="1" applyAlignment="1" applyProtection="1">
      <alignment horizontal="center"/>
    </xf>
    <xf numFmtId="0" fontId="0" fillId="4" borderId="11" xfId="0" applyFill="1" applyBorder="1" applyAlignment="1" applyProtection="1">
      <alignment wrapText="1"/>
    </xf>
    <xf numFmtId="0" fontId="0" fillId="4" borderId="5" xfId="0" applyFill="1" applyBorder="1" applyAlignment="1" applyProtection="1">
      <alignment wrapText="1"/>
    </xf>
    <xf numFmtId="0" fontId="0" fillId="4" borderId="4" xfId="0" applyFill="1" applyBorder="1" applyAlignment="1" applyProtection="1">
      <alignment horizontal="center"/>
    </xf>
    <xf numFmtId="0" fontId="0" fillId="4" borderId="18" xfId="0" applyFill="1" applyBorder="1" applyAlignment="1" applyProtection="1">
      <alignment wrapText="1"/>
    </xf>
    <xf numFmtId="0" fontId="0" fillId="4" borderId="6" xfId="0" applyFill="1" applyBorder="1" applyAlignment="1" applyProtection="1">
      <alignment horizontal="center"/>
    </xf>
    <xf numFmtId="0" fontId="0" fillId="4" borderId="8" xfId="0" applyFill="1" applyBorder="1" applyAlignment="1" applyProtection="1">
      <alignment wrapText="1"/>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7" xfId="0" applyBorder="1" applyAlignment="1" applyProtection="1">
      <alignment horizontal="center"/>
      <protection locked="0"/>
    </xf>
    <xf numFmtId="0" fontId="3" fillId="0" borderId="0" xfId="0" applyFont="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2" borderId="1" xfId="0" applyFill="1" applyBorder="1" applyAlignment="1" applyProtection="1">
      <alignment wrapText="1"/>
    </xf>
    <xf numFmtId="0" fontId="0" fillId="2" borderId="2" xfId="0" applyFill="1" applyBorder="1" applyAlignment="1" applyProtection="1">
      <alignment wrapText="1"/>
    </xf>
    <xf numFmtId="0" fontId="0" fillId="2" borderId="41" xfId="0" applyFill="1" applyBorder="1" applyAlignment="1" applyProtection="1">
      <alignment wrapText="1"/>
    </xf>
    <xf numFmtId="0" fontId="0" fillId="2" borderId="44" xfId="0" applyFill="1" applyBorder="1" applyAlignment="1" applyProtection="1">
      <alignment wrapText="1"/>
    </xf>
    <xf numFmtId="0" fontId="0" fillId="0" borderId="4"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2" borderId="48" xfId="0" applyFill="1" applyBorder="1" applyAlignment="1" applyProtection="1">
      <alignment vertical="top"/>
      <protection locked="0"/>
    </xf>
    <xf numFmtId="0" fontId="0" fillId="2" borderId="35" xfId="0" applyFill="1" applyBorder="1" applyAlignment="1" applyProtection="1">
      <alignment vertical="top" wrapText="1"/>
      <protection locked="0"/>
    </xf>
    <xf numFmtId="0" fontId="0" fillId="0" borderId="37" xfId="0" applyBorder="1" applyProtection="1">
      <protection locked="0"/>
    </xf>
    <xf numFmtId="0" fontId="0" fillId="0" borderId="16" xfId="0" applyBorder="1" applyProtection="1">
      <protection locked="0"/>
    </xf>
    <xf numFmtId="0" fontId="0" fillId="0" borderId="38" xfId="0" applyBorder="1" applyProtection="1">
      <protection locked="0"/>
    </xf>
    <xf numFmtId="0" fontId="0" fillId="0" borderId="27" xfId="0" applyBorder="1" applyProtection="1">
      <protection locked="0"/>
    </xf>
    <xf numFmtId="0" fontId="0" fillId="3" borderId="51" xfId="0" applyFill="1" applyBorder="1" applyAlignment="1" applyProtection="1">
      <alignment horizontal="center"/>
    </xf>
    <xf numFmtId="0" fontId="0" fillId="3" borderId="26" xfId="0" applyFill="1" applyBorder="1" applyAlignment="1" applyProtection="1">
      <alignment horizontal="center"/>
    </xf>
    <xf numFmtId="0" fontId="0" fillId="4" borderId="51" xfId="0" applyFill="1" applyBorder="1" applyAlignment="1" applyProtection="1">
      <alignment horizontal="center"/>
    </xf>
    <xf numFmtId="0" fontId="0" fillId="4" borderId="26" xfId="0" applyFill="1" applyBorder="1" applyAlignment="1" applyProtection="1">
      <alignment horizontal="center"/>
    </xf>
    <xf numFmtId="0" fontId="0" fillId="3" borderId="52" xfId="0" applyFill="1" applyBorder="1" applyProtection="1"/>
    <xf numFmtId="0" fontId="0" fillId="2" borderId="4" xfId="0" applyFill="1" applyBorder="1" applyProtection="1"/>
    <xf numFmtId="0" fontId="0" fillId="2" borderId="6" xfId="0" applyFill="1" applyBorder="1" applyProtection="1"/>
    <xf numFmtId="0" fontId="0" fillId="2" borderId="9" xfId="0" applyFill="1" applyBorder="1" applyProtection="1"/>
    <xf numFmtId="0" fontId="0" fillId="2" borderId="10" xfId="0" applyFont="1" applyFill="1" applyBorder="1" applyAlignment="1" applyProtection="1">
      <alignment vertical="top" wrapText="1"/>
      <protection locked="0"/>
    </xf>
    <xf numFmtId="0" fontId="0" fillId="2" borderId="31" xfId="0" applyFill="1" applyBorder="1" applyProtection="1"/>
    <xf numFmtId="0" fontId="0" fillId="0" borderId="0" xfId="0" applyAlignment="1" applyProtection="1">
      <alignment wrapText="1"/>
      <protection locked="0"/>
    </xf>
    <xf numFmtId="0" fontId="0" fillId="0" borderId="0" xfId="0" applyAlignment="1">
      <alignment wrapText="1"/>
    </xf>
    <xf numFmtId="0" fontId="0" fillId="0" borderId="0" xfId="0" applyAlignment="1">
      <alignment horizontal="center"/>
    </xf>
    <xf numFmtId="0" fontId="0" fillId="8" borderId="5" xfId="0" applyFill="1" applyBorder="1" applyAlignment="1">
      <alignment wrapText="1"/>
    </xf>
    <xf numFmtId="0" fontId="0" fillId="6" borderId="5" xfId="0" applyFill="1" applyBorder="1" applyAlignment="1">
      <alignment wrapText="1"/>
    </xf>
    <xf numFmtId="0" fontId="0" fillId="5" borderId="5" xfId="0" applyFill="1" applyBorder="1" applyAlignment="1">
      <alignment wrapText="1"/>
    </xf>
    <xf numFmtId="0" fontId="0" fillId="7" borderId="5" xfId="0" applyFill="1" applyBorder="1" applyAlignment="1">
      <alignment wrapText="1"/>
    </xf>
    <xf numFmtId="0" fontId="0" fillId="7" borderId="8" xfId="0" applyFill="1" applyBorder="1" applyAlignment="1">
      <alignment wrapText="1"/>
    </xf>
    <xf numFmtId="0" fontId="0" fillId="9" borderId="53" xfId="0" applyFill="1" applyBorder="1" applyAlignment="1">
      <alignment wrapText="1"/>
    </xf>
    <xf numFmtId="0" fontId="0" fillId="9" borderId="54" xfId="0" applyFill="1" applyBorder="1" applyAlignment="1">
      <alignment horizontal="center" wrapText="1"/>
    </xf>
    <xf numFmtId="0" fontId="0" fillId="9" borderId="55" xfId="0" applyFill="1" applyBorder="1" applyAlignment="1">
      <alignment wrapText="1"/>
    </xf>
    <xf numFmtId="0" fontId="0" fillId="9" borderId="3" xfId="0" applyFill="1" applyBorder="1" applyAlignment="1">
      <alignment horizontal="center"/>
    </xf>
    <xf numFmtId="0" fontId="0" fillId="9" borderId="7" xfId="0" applyFill="1" applyBorder="1" applyAlignment="1">
      <alignment horizontal="center"/>
    </xf>
    <xf numFmtId="0" fontId="0" fillId="0" borderId="1" xfId="0" applyBorder="1" applyAlignment="1" applyProtection="1">
      <protection locked="0"/>
    </xf>
    <xf numFmtId="0" fontId="0" fillId="0" borderId="2" xfId="0" applyBorder="1" applyAlignment="1" applyProtection="1">
      <protection locked="0"/>
    </xf>
    <xf numFmtId="0" fontId="0" fillId="0" borderId="1" xfId="0" applyBorder="1" applyAlignment="1" applyProtection="1">
      <alignment horizontal="left" wrapText="1"/>
      <protection locked="0"/>
    </xf>
    <xf numFmtId="3" fontId="0" fillId="0" borderId="1" xfId="0" applyNumberFormat="1" applyBorder="1" applyAlignment="1" applyProtection="1">
      <alignment horizontal="left" wrapText="1"/>
      <protection locked="0"/>
    </xf>
    <xf numFmtId="0" fontId="0" fillId="0" borderId="1" xfId="0" applyBorder="1" applyAlignment="1" applyProtection="1">
      <alignment horizontal="left"/>
      <protection locked="0"/>
    </xf>
    <xf numFmtId="0" fontId="0" fillId="0" borderId="2" xfId="0" applyBorder="1" applyAlignment="1" applyProtection="1">
      <alignment horizontal="left" wrapText="1"/>
      <protection locked="0"/>
    </xf>
    <xf numFmtId="0" fontId="8" fillId="0" borderId="0" xfId="0" applyFont="1" applyProtection="1">
      <protection locked="0"/>
    </xf>
    <xf numFmtId="3" fontId="0" fillId="2" borderId="1" xfId="0" applyNumberFormat="1" applyFill="1" applyBorder="1" applyAlignment="1" applyProtection="1">
      <alignment horizontal="left" wrapText="1"/>
    </xf>
    <xf numFmtId="0" fontId="0" fillId="2" borderId="1" xfId="0" applyFill="1" applyBorder="1" applyAlignment="1" applyProtection="1">
      <alignment horizontal="left" wrapText="1"/>
    </xf>
    <xf numFmtId="0" fontId="0" fillId="9" borderId="4" xfId="0" applyFill="1" applyBorder="1" applyAlignment="1">
      <alignment wrapText="1"/>
    </xf>
    <xf numFmtId="0" fontId="0" fillId="9" borderId="6" xfId="0" applyFill="1" applyBorder="1" applyAlignment="1">
      <alignment wrapText="1"/>
    </xf>
    <xf numFmtId="0" fontId="2" fillId="0" borderId="0" xfId="0" applyFont="1" applyAlignment="1"/>
    <xf numFmtId="0" fontId="0" fillId="0" borderId="0" xfId="0" applyAlignment="1"/>
    <xf numFmtId="0" fontId="0" fillId="0" borderId="0" xfId="0" applyAlignment="1" applyProtection="1">
      <alignment wrapText="1"/>
      <protection locked="0"/>
    </xf>
    <xf numFmtId="0" fontId="7" fillId="2" borderId="0" xfId="0" applyFont="1" applyFill="1"/>
    <xf numFmtId="0" fontId="0" fillId="9" borderId="56" xfId="0" applyFill="1" applyBorder="1" applyAlignment="1">
      <alignment horizontal="center" wrapText="1"/>
    </xf>
    <xf numFmtId="0" fontId="0" fillId="9" borderId="29" xfId="0" applyFill="1" applyBorder="1" applyAlignment="1">
      <alignment horizontal="center"/>
    </xf>
    <xf numFmtId="0" fontId="0" fillId="9" borderId="30" xfId="0" applyFill="1" applyBorder="1" applyAlignment="1">
      <alignment horizontal="center"/>
    </xf>
    <xf numFmtId="0" fontId="0" fillId="0" borderId="0" xfId="0" applyAlignment="1" applyProtection="1">
      <alignment horizontal="left"/>
      <protection locked="0"/>
    </xf>
    <xf numFmtId="0" fontId="0" fillId="0" borderId="0" xfId="0" applyAlignment="1" applyProtection="1">
      <alignment wrapText="1"/>
      <protection locked="0"/>
    </xf>
    <xf numFmtId="0" fontId="0" fillId="0" borderId="0" xfId="0" applyProtection="1"/>
    <xf numFmtId="0" fontId="0" fillId="2" borderId="2" xfId="0" applyFill="1" applyBorder="1" applyAlignment="1" applyProtection="1">
      <alignment horizontal="left"/>
    </xf>
    <xf numFmtId="14" fontId="0" fillId="0" borderId="0" xfId="0" applyNumberFormat="1" applyProtection="1">
      <protection locked="0"/>
    </xf>
    <xf numFmtId="14" fontId="3" fillId="0" borderId="0" xfId="0" applyNumberFormat="1" applyFont="1" applyProtection="1">
      <protection locked="0"/>
    </xf>
    <xf numFmtId="14" fontId="0" fillId="2" borderId="19" xfId="0" applyNumberFormat="1" applyFill="1" applyBorder="1" applyAlignment="1" applyProtection="1">
      <alignment vertical="top"/>
      <protection locked="0"/>
    </xf>
    <xf numFmtId="14" fontId="0" fillId="2" borderId="34" xfId="0" applyNumberFormat="1" applyFill="1" applyBorder="1" applyAlignment="1" applyProtection="1">
      <alignment vertical="top"/>
      <protection locked="0"/>
    </xf>
    <xf numFmtId="14" fontId="0" fillId="2" borderId="10" xfId="0" applyNumberFormat="1" applyFill="1" applyBorder="1" applyProtection="1">
      <protection locked="0"/>
    </xf>
    <xf numFmtId="14" fontId="0" fillId="0" borderId="17" xfId="0" applyNumberFormat="1" applyBorder="1" applyProtection="1">
      <protection locked="0"/>
    </xf>
    <xf numFmtId="14" fontId="0" fillId="0" borderId="7" xfId="0" applyNumberFormat="1" applyBorder="1" applyProtection="1">
      <protection locked="0"/>
    </xf>
    <xf numFmtId="0" fontId="0" fillId="0" borderId="0" xfId="0" applyAlignment="1" applyProtection="1">
      <alignment wrapText="1"/>
      <protection locked="0"/>
    </xf>
    <xf numFmtId="0" fontId="0" fillId="12" borderId="3" xfId="0" applyFill="1" applyBorder="1" applyAlignment="1">
      <alignment wrapText="1"/>
    </xf>
    <xf numFmtId="0" fontId="0" fillId="2" borderId="3" xfId="0" applyFill="1" applyBorder="1" applyAlignment="1">
      <alignment wrapText="1"/>
    </xf>
    <xf numFmtId="0" fontId="0" fillId="2" borderId="3" xfId="0" applyFill="1" applyBorder="1" applyAlignment="1">
      <alignment horizontal="left"/>
    </xf>
    <xf numFmtId="0" fontId="0" fillId="0" borderId="0" xfId="0" applyAlignment="1" applyProtection="1">
      <protection locked="0"/>
    </xf>
    <xf numFmtId="49" fontId="0" fillId="0" borderId="0" xfId="0" applyNumberFormat="1" applyProtection="1">
      <protection locked="0"/>
    </xf>
    <xf numFmtId="0" fontId="0" fillId="0" borderId="13" xfId="0" applyBorder="1" applyAlignment="1" applyProtection="1">
      <alignment horizontal="center" wrapText="1"/>
      <protection locked="0"/>
    </xf>
    <xf numFmtId="0" fontId="0" fillId="0" borderId="14" xfId="0" applyBorder="1" applyProtection="1">
      <protection locked="0"/>
    </xf>
    <xf numFmtId="49" fontId="0" fillId="0" borderId="3" xfId="0" applyNumberFormat="1" applyBorder="1" applyProtection="1">
      <protection locked="0"/>
    </xf>
    <xf numFmtId="0" fontId="0" fillId="0" borderId="3" xfId="0" applyBorder="1" applyAlignment="1" applyProtection="1">
      <alignment horizontal="left"/>
      <protection locked="0"/>
    </xf>
    <xf numFmtId="0" fontId="0" fillId="0" borderId="5" xfId="0" applyBorder="1" applyAlignment="1" applyProtection="1">
      <alignment wrapText="1"/>
      <protection locked="0"/>
    </xf>
    <xf numFmtId="49" fontId="0" fillId="0" borderId="7" xfId="0" applyNumberFormat="1" applyBorder="1" applyProtection="1">
      <protection locked="0"/>
    </xf>
    <xf numFmtId="0" fontId="0" fillId="0" borderId="7" xfId="0" applyBorder="1" applyAlignment="1" applyProtection="1">
      <alignment horizontal="left"/>
      <protection locked="0"/>
    </xf>
    <xf numFmtId="0" fontId="2" fillId="0" borderId="0" xfId="0" applyFont="1" applyProtection="1"/>
    <xf numFmtId="0" fontId="0" fillId="2" borderId="12" xfId="0" applyFill="1" applyBorder="1" applyProtection="1"/>
    <xf numFmtId="0" fontId="0" fillId="2" borderId="13" xfId="0" applyFill="1" applyBorder="1" applyAlignment="1" applyProtection="1">
      <alignment horizontal="left"/>
    </xf>
    <xf numFmtId="0" fontId="0" fillId="2" borderId="13" xfId="0" applyFill="1" applyBorder="1" applyProtection="1"/>
    <xf numFmtId="0" fontId="0" fillId="2" borderId="10" xfId="0" applyFill="1" applyBorder="1" applyAlignment="1" applyProtection="1">
      <alignment horizontal="left"/>
    </xf>
    <xf numFmtId="0" fontId="0" fillId="2" borderId="10" xfId="0" applyFill="1" applyBorder="1" applyProtection="1"/>
    <xf numFmtId="0" fontId="0" fillId="2" borderId="3" xfId="0" applyFill="1" applyBorder="1" applyAlignment="1" applyProtection="1">
      <alignment horizontal="left"/>
    </xf>
    <xf numFmtId="0" fontId="0" fillId="2" borderId="3" xfId="0" applyFill="1" applyBorder="1" applyProtection="1"/>
    <xf numFmtId="0" fontId="0" fillId="2" borderId="7" xfId="0" applyFill="1" applyBorder="1" applyAlignment="1" applyProtection="1">
      <alignment horizontal="left"/>
    </xf>
    <xf numFmtId="0" fontId="0" fillId="2" borderId="7" xfId="0" applyFill="1" applyBorder="1" applyProtection="1"/>
    <xf numFmtId="0" fontId="0" fillId="2" borderId="57" xfId="0" applyFill="1" applyBorder="1" applyProtection="1"/>
    <xf numFmtId="0" fontId="0" fillId="2" borderId="19" xfId="0" applyFill="1" applyBorder="1" applyProtection="1"/>
    <xf numFmtId="0" fontId="0" fillId="2" borderId="19" xfId="0" applyFill="1" applyBorder="1" applyAlignment="1" applyProtection="1">
      <alignment wrapText="1"/>
    </xf>
    <xf numFmtId="0" fontId="0" fillId="2" borderId="19" xfId="0" applyFill="1" applyBorder="1" applyAlignment="1" applyProtection="1">
      <alignment horizontal="center" wrapText="1"/>
    </xf>
    <xf numFmtId="0" fontId="0" fillId="2" borderId="49" xfId="0" applyFill="1" applyBorder="1" applyAlignment="1" applyProtection="1">
      <alignment wrapText="1"/>
    </xf>
    <xf numFmtId="0" fontId="2" fillId="0" borderId="0" xfId="0" applyFont="1" applyAlignment="1" applyProtection="1">
      <alignment horizontal="center"/>
      <protection locked="0"/>
    </xf>
    <xf numFmtId="0" fontId="0" fillId="0" borderId="54" xfId="0" applyBorder="1" applyProtection="1">
      <protection locked="0"/>
    </xf>
    <xf numFmtId="0" fontId="0" fillId="0" borderId="54" xfId="0" applyBorder="1" applyAlignment="1" applyProtection="1">
      <alignment horizontal="center"/>
      <protection locked="0"/>
    </xf>
    <xf numFmtId="0" fontId="0" fillId="0" borderId="55" xfId="0" applyBorder="1" applyAlignment="1" applyProtection="1">
      <alignment wrapText="1"/>
      <protection locked="0"/>
    </xf>
    <xf numFmtId="0" fontId="0" fillId="0" borderId="3" xfId="0" applyFill="1" applyBorder="1" applyProtection="1">
      <protection locked="0"/>
    </xf>
    <xf numFmtId="0" fontId="0" fillId="0" borderId="3" xfId="0" applyFill="1" applyBorder="1" applyAlignment="1" applyProtection="1">
      <alignment horizontal="center"/>
      <protection locked="0"/>
    </xf>
    <xf numFmtId="0" fontId="0" fillId="0" borderId="0" xfId="0" applyFill="1" applyBorder="1" applyProtection="1">
      <protection locked="0"/>
    </xf>
    <xf numFmtId="0" fontId="0" fillId="0" borderId="8" xfId="0" applyBorder="1" applyAlignment="1" applyProtection="1">
      <alignment wrapText="1"/>
      <protection locked="0"/>
    </xf>
    <xf numFmtId="0" fontId="0" fillId="2" borderId="54" xfId="0" applyFill="1" applyBorder="1" applyProtection="1"/>
    <xf numFmtId="0" fontId="0" fillId="2" borderId="54" xfId="0" applyFill="1" applyBorder="1" applyAlignment="1" applyProtection="1">
      <alignment wrapText="1"/>
    </xf>
    <xf numFmtId="0" fontId="0" fillId="2" borderId="3" xfId="0" applyFill="1" applyBorder="1" applyAlignment="1" applyProtection="1">
      <alignment wrapText="1"/>
    </xf>
    <xf numFmtId="0" fontId="0" fillId="11" borderId="3" xfId="0" applyFill="1" applyBorder="1" applyAlignment="1">
      <alignment wrapText="1"/>
    </xf>
    <xf numFmtId="0" fontId="0" fillId="13" borderId="3" xfId="0" applyFill="1" applyBorder="1" applyAlignment="1">
      <alignment wrapText="1"/>
    </xf>
    <xf numFmtId="0" fontId="0" fillId="14" borderId="3" xfId="0" applyFill="1" applyBorder="1" applyAlignment="1">
      <alignment wrapText="1"/>
    </xf>
    <xf numFmtId="0" fontId="0" fillId="10" borderId="3" xfId="0" applyFill="1" applyBorder="1" applyAlignment="1">
      <alignment wrapText="1"/>
    </xf>
    <xf numFmtId="0" fontId="0" fillId="15" borderId="3" xfId="0" applyFill="1" applyBorder="1" applyAlignment="1">
      <alignment wrapText="1"/>
    </xf>
    <xf numFmtId="0" fontId="0" fillId="16" borderId="3" xfId="0" applyFill="1" applyBorder="1" applyAlignment="1">
      <alignment wrapText="1"/>
    </xf>
    <xf numFmtId="0" fontId="0" fillId="2" borderId="3" xfId="0" applyFill="1" applyBorder="1" applyAlignment="1">
      <alignment horizontal="left" wrapText="1"/>
    </xf>
    <xf numFmtId="0" fontId="0" fillId="0" borderId="0" xfId="0" applyAlignment="1" applyProtection="1">
      <alignment horizontal="center" wrapText="1"/>
      <protection locked="0"/>
    </xf>
    <xf numFmtId="0" fontId="2" fillId="0" borderId="1" xfId="0" applyFont="1" applyBorder="1" applyAlignment="1" applyProtection="1">
      <alignment horizontal="left"/>
      <protection locked="0"/>
    </xf>
    <xf numFmtId="0" fontId="0" fillId="0" borderId="0" xfId="0" applyNumberFormat="1" applyAlignment="1">
      <alignment horizontal="left"/>
    </xf>
    <xf numFmtId="0" fontId="0" fillId="4" borderId="11" xfId="0" applyFill="1" applyBorder="1" applyAlignment="1" applyProtection="1"/>
    <xf numFmtId="0" fontId="0" fillId="0" borderId="3" xfId="0" applyBorder="1" applyAlignment="1" applyProtection="1">
      <protection locked="0"/>
    </xf>
    <xf numFmtId="0" fontId="0" fillId="4" borderId="5" xfId="0" applyFill="1" applyBorder="1" applyAlignment="1" applyProtection="1"/>
    <xf numFmtId="0" fontId="0" fillId="0" borderId="7" xfId="0" applyBorder="1" applyAlignment="1" applyProtection="1">
      <protection locked="0"/>
    </xf>
    <xf numFmtId="0" fontId="0" fillId="4" borderId="8" xfId="0" applyFill="1" applyBorder="1" applyAlignment="1" applyProtection="1"/>
    <xf numFmtId="0" fontId="0" fillId="0" borderId="13" xfId="0" applyBorder="1" applyAlignment="1" applyProtection="1">
      <alignment horizontal="center"/>
      <protection locked="0"/>
    </xf>
    <xf numFmtId="49" fontId="0" fillId="0" borderId="13" xfId="0" applyNumberFormat="1" applyBorder="1" applyAlignment="1" applyProtection="1">
      <alignment horizontal="center"/>
      <protection locked="0"/>
    </xf>
    <xf numFmtId="0" fontId="0" fillId="0" borderId="10" xfId="0" applyFont="1" applyBorder="1" applyAlignment="1" applyProtection="1">
      <alignment horizontal="center" wrapText="1"/>
      <protection locked="0"/>
    </xf>
    <xf numFmtId="0" fontId="0" fillId="0" borderId="3" xfId="0" applyFont="1" applyBorder="1" applyAlignment="1" applyProtection="1">
      <alignment horizontal="center" wrapText="1"/>
      <protection locked="0"/>
    </xf>
    <xf numFmtId="0" fontId="17" fillId="0" borderId="3" xfId="0" applyFont="1" applyFill="1" applyBorder="1" applyAlignment="1" applyProtection="1">
      <protection locked="0"/>
    </xf>
    <xf numFmtId="49" fontId="17" fillId="0" borderId="3" xfId="0" applyNumberFormat="1"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8" fillId="0" borderId="3" xfId="0" applyFont="1" applyBorder="1" applyAlignment="1" applyProtection="1">
      <protection locked="0"/>
    </xf>
    <xf numFmtId="0" fontId="17" fillId="0" borderId="3" xfId="0" quotePrefix="1" applyFont="1" applyFill="1" applyBorder="1" applyAlignment="1" applyProtection="1">
      <alignment horizontal="center"/>
      <protection locked="0"/>
    </xf>
    <xf numFmtId="1" fontId="17" fillId="0" borderId="3" xfId="0" applyNumberFormat="1" applyFont="1" applyFill="1" applyBorder="1" applyAlignment="1" applyProtection="1">
      <alignment horizontal="center"/>
      <protection locked="0"/>
    </xf>
    <xf numFmtId="0" fontId="17" fillId="0" borderId="3" xfId="0" applyNumberFormat="1"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49" fontId="17" fillId="0" borderId="34" xfId="0" applyNumberFormat="1" applyFont="1" applyFill="1" applyBorder="1" applyAlignment="1" applyProtection="1">
      <alignment horizontal="center"/>
      <protection locked="0"/>
    </xf>
    <xf numFmtId="49" fontId="17" fillId="0" borderId="3" xfId="0" applyNumberFormat="1" applyFont="1" applyFill="1" applyBorder="1" applyAlignment="1" applyProtection="1">
      <alignment horizontal="center" wrapText="1"/>
      <protection locked="0"/>
    </xf>
    <xf numFmtId="49" fontId="17" fillId="0" borderId="17" xfId="0" applyNumberFormat="1" applyFont="1" applyFill="1" applyBorder="1" applyAlignment="1" applyProtection="1">
      <alignment horizontal="center"/>
      <protection locked="0"/>
    </xf>
    <xf numFmtId="0" fontId="17" fillId="0" borderId="17" xfId="0" applyNumberFormat="1" applyFont="1" applyFill="1" applyBorder="1" applyAlignment="1" applyProtection="1">
      <alignment horizontal="center"/>
      <protection locked="0"/>
    </xf>
    <xf numFmtId="0" fontId="17" fillId="0" borderId="17" xfId="0" applyFont="1" applyFill="1" applyBorder="1" applyAlignment="1" applyProtection="1">
      <alignment horizontal="center"/>
      <protection locked="0"/>
    </xf>
    <xf numFmtId="0" fontId="17" fillId="0" borderId="17" xfId="0" applyFont="1" applyFill="1" applyBorder="1" applyAlignment="1" applyProtection="1">
      <protection locked="0"/>
    </xf>
    <xf numFmtId="0" fontId="0" fillId="2" borderId="53" xfId="0" applyFill="1" applyBorder="1" applyProtection="1"/>
    <xf numFmtId="0" fontId="0" fillId="0" borderId="3" xfId="0" applyFill="1" applyBorder="1" applyAlignment="1" applyProtection="1">
      <alignment wrapText="1"/>
      <protection locked="0"/>
    </xf>
    <xf numFmtId="0" fontId="0" fillId="0" borderId="7" xfId="0" applyFill="1" applyBorder="1" applyProtection="1">
      <protection locked="0"/>
    </xf>
    <xf numFmtId="0" fontId="0" fillId="0" borderId="7"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0" xfId="0" applyFill="1" applyProtection="1">
      <protection locked="0"/>
    </xf>
    <xf numFmtId="0" fontId="0" fillId="0" borderId="7" xfId="0" applyFill="1" applyBorder="1" applyAlignment="1" applyProtection="1">
      <alignment horizontal="center"/>
      <protection locked="0"/>
    </xf>
    <xf numFmtId="0" fontId="0" fillId="0" borderId="8" xfId="0" applyFill="1" applyBorder="1" applyAlignment="1" applyProtection="1">
      <alignment wrapText="1"/>
      <protection locked="0"/>
    </xf>
    <xf numFmtId="0" fontId="0" fillId="17" borderId="53" xfId="0" applyFill="1" applyBorder="1" applyProtection="1"/>
    <xf numFmtId="0" fontId="0" fillId="17" borderId="4" xfId="0" applyFill="1" applyBorder="1" applyProtection="1"/>
    <xf numFmtId="0" fontId="0" fillId="17" borderId="6" xfId="0" applyFill="1" applyBorder="1" applyProtection="1"/>
    <xf numFmtId="0" fontId="0" fillId="0" borderId="13" xfId="0" applyFont="1" applyBorder="1" applyProtection="1">
      <protection locked="0"/>
    </xf>
    <xf numFmtId="0" fontId="18" fillId="0" borderId="3" xfId="0" applyFont="1" applyFill="1" applyBorder="1" applyAlignment="1" applyProtection="1">
      <protection locked="0"/>
    </xf>
    <xf numFmtId="0" fontId="2"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wrapText="1"/>
    </xf>
    <xf numFmtId="0" fontId="4" fillId="0" borderId="0" xfId="0" applyFont="1" applyAlignment="1" applyProtection="1">
      <alignment horizontal="left" wrapText="1"/>
      <protection locked="0"/>
    </xf>
    <xf numFmtId="0" fontId="0" fillId="0" borderId="0" xfId="0" applyAlignment="1">
      <alignment wrapText="1"/>
    </xf>
    <xf numFmtId="0" fontId="4" fillId="0" borderId="0" xfId="0" applyFont="1" applyAlignment="1" applyProtection="1">
      <alignment wrapText="1"/>
      <protection locked="0"/>
    </xf>
    <xf numFmtId="0" fontId="2" fillId="0" borderId="0" xfId="0" applyFont="1" applyAlignment="1" applyProtection="1">
      <protection locked="0"/>
    </xf>
    <xf numFmtId="0" fontId="0" fillId="0" borderId="0" xfId="0" applyAlignment="1" applyProtection="1">
      <protection locked="0"/>
    </xf>
    <xf numFmtId="0" fontId="0" fillId="2" borderId="42" xfId="0" applyFill="1" applyBorder="1" applyAlignment="1" applyProtection="1">
      <alignment horizontal="center" vertical="top" wrapText="1"/>
      <protection locked="0"/>
    </xf>
    <xf numFmtId="0" fontId="0" fillId="0" borderId="48" xfId="0" applyBorder="1" applyAlignment="1">
      <alignment vertical="top" wrapText="1"/>
    </xf>
    <xf numFmtId="0" fontId="0" fillId="0" borderId="35" xfId="0" applyBorder="1" applyAlignment="1">
      <alignment vertical="top" wrapText="1"/>
    </xf>
    <xf numFmtId="0" fontId="0" fillId="2" borderId="49" xfId="0" applyFill="1" applyBorder="1" applyAlignment="1" applyProtection="1">
      <alignment vertical="top"/>
      <protection locked="0"/>
    </xf>
    <xf numFmtId="0" fontId="0" fillId="0" borderId="50" xfId="0" applyBorder="1" applyAlignment="1"/>
    <xf numFmtId="0" fontId="0" fillId="0" borderId="11" xfId="0" applyBorder="1" applyAlignment="1"/>
    <xf numFmtId="0" fontId="0" fillId="2" borderId="39" xfId="0" applyFill="1" applyBorder="1" applyAlignment="1" applyProtection="1">
      <alignment vertical="top" wrapText="1"/>
      <protection locked="0"/>
    </xf>
    <xf numFmtId="0" fontId="0" fillId="0" borderId="24" xfId="0" applyBorder="1" applyAlignment="1">
      <alignment vertical="top" wrapText="1"/>
    </xf>
    <xf numFmtId="0" fontId="0" fillId="3" borderId="39" xfId="0" applyFill="1" applyBorder="1" applyAlignment="1" applyProtection="1">
      <alignment vertical="top" wrapText="1"/>
      <protection locked="0"/>
    </xf>
    <xf numFmtId="0" fontId="0" fillId="3" borderId="25" xfId="0" applyFill="1" applyBorder="1" applyAlignment="1" applyProtection="1">
      <alignment vertical="top" wrapText="1"/>
      <protection locked="0"/>
    </xf>
    <xf numFmtId="0" fontId="0" fillId="3" borderId="40" xfId="0" applyFill="1" applyBorder="1" applyAlignment="1" applyProtection="1">
      <alignment vertical="top" wrapText="1"/>
      <protection locked="0"/>
    </xf>
    <xf numFmtId="0" fontId="0" fillId="2" borderId="43" xfId="0" applyFill="1" applyBorder="1" applyAlignment="1" applyProtection="1">
      <alignment horizontal="center" textRotation="90" wrapText="1"/>
      <protection locked="0"/>
    </xf>
    <xf numFmtId="0" fontId="0" fillId="0" borderId="35" xfId="0" applyBorder="1" applyAlignment="1">
      <alignment horizontal="center" textRotation="90" wrapText="1"/>
    </xf>
    <xf numFmtId="0" fontId="0" fillId="4" borderId="39" xfId="0" applyFill="1" applyBorder="1" applyAlignment="1" applyProtection="1">
      <alignment vertical="top" wrapText="1"/>
      <protection locked="0"/>
    </xf>
    <xf numFmtId="0" fontId="0" fillId="4" borderId="25" xfId="0" applyFill="1" applyBorder="1" applyAlignment="1">
      <alignment vertical="top" wrapText="1"/>
    </xf>
    <xf numFmtId="0" fontId="0" fillId="4" borderId="40" xfId="0" applyFill="1" applyBorder="1" applyAlignment="1">
      <alignment vertical="top" wrapText="1"/>
    </xf>
    <xf numFmtId="0" fontId="0" fillId="10" borderId="45" xfId="0" applyFill="1" applyBorder="1" applyAlignment="1" applyProtection="1">
      <alignment horizontal="center" vertical="top" wrapText="1"/>
      <protection locked="0"/>
    </xf>
    <xf numFmtId="0" fontId="0" fillId="10" borderId="46" xfId="0" applyFill="1" applyBorder="1" applyAlignment="1">
      <alignment vertical="top" wrapText="1"/>
    </xf>
    <xf numFmtId="0" fontId="0" fillId="10" borderId="47" xfId="0" applyFill="1" applyBorder="1" applyAlignment="1">
      <alignment vertical="top" wrapText="1"/>
    </xf>
    <xf numFmtId="0" fontId="0" fillId="2" borderId="17" xfId="0" applyFill="1" applyBorder="1" applyAlignment="1" applyProtection="1">
      <alignment horizontal="center" wrapText="1"/>
      <protection locked="0"/>
    </xf>
    <xf numFmtId="0" fontId="0" fillId="0" borderId="10" xfId="0" applyBorder="1" applyAlignment="1">
      <alignment wrapText="1"/>
    </xf>
    <xf numFmtId="0" fontId="0" fillId="10" borderId="46" xfId="0" applyFill="1" applyBorder="1" applyAlignment="1" applyProtection="1">
      <alignment vertical="top" wrapText="1"/>
      <protection locked="0"/>
    </xf>
    <xf numFmtId="0" fontId="0" fillId="10" borderId="47" xfId="0" applyFill="1" applyBorder="1" applyAlignment="1" applyProtection="1">
      <alignment vertical="top" wrapText="1"/>
      <protection locked="0"/>
    </xf>
    <xf numFmtId="0" fontId="0" fillId="4" borderId="25" xfId="0" applyFill="1" applyBorder="1" applyAlignment="1" applyProtection="1">
      <alignment vertical="top" wrapText="1"/>
      <protection locked="0"/>
    </xf>
    <xf numFmtId="0" fontId="0" fillId="4" borderId="40" xfId="0" applyFill="1" applyBorder="1" applyAlignment="1" applyProtection="1">
      <alignment vertical="top" wrapText="1"/>
      <protection locked="0"/>
    </xf>
    <xf numFmtId="0" fontId="0" fillId="0" borderId="0" xfId="0" applyFont="1" applyAlignment="1">
      <alignment vertical="top" wrapText="1"/>
    </xf>
    <xf numFmtId="0" fontId="0" fillId="0" borderId="0" xfId="0" applyAlignment="1">
      <alignment vertical="top" wrapText="1"/>
    </xf>
    <xf numFmtId="0" fontId="0" fillId="0" borderId="3" xfId="0" applyBorder="1" applyAlignment="1">
      <alignment horizontal="left"/>
    </xf>
    <xf numFmtId="0" fontId="0" fillId="0" borderId="3" xfId="0" applyBorder="1" applyAlignment="1">
      <alignment horizontal="left" wrapText="1"/>
    </xf>
    <xf numFmtId="0" fontId="0" fillId="2" borderId="29" xfId="0" applyFill="1" applyBorder="1" applyAlignment="1">
      <alignment horizontal="left"/>
    </xf>
    <xf numFmtId="0" fontId="0" fillId="2" borderId="2" xfId="0" applyFill="1" applyBorder="1" applyAlignment="1"/>
    <xf numFmtId="0" fontId="0" fillId="2" borderId="37" xfId="0" applyFill="1" applyBorder="1" applyAlignment="1"/>
    <xf numFmtId="0" fontId="0" fillId="0" borderId="3" xfId="0" applyBorder="1" applyAlignment="1">
      <alignment wrapText="1"/>
    </xf>
  </cellXfs>
  <cellStyles count="2">
    <cellStyle name="Standard" xfId="0" builtinId="0"/>
    <cellStyle name="Standard 2" xfId="1"/>
  </cellStyles>
  <dxfs count="33">
    <dxf>
      <fill>
        <patternFill>
          <bgColor rgb="FF99FF33"/>
        </patternFill>
      </fill>
    </dxf>
    <dxf>
      <fill>
        <patternFill>
          <bgColor rgb="FFFF0000"/>
        </patternFill>
      </fill>
    </dxf>
    <dxf>
      <fill>
        <patternFill>
          <bgColor rgb="FF99FF33"/>
        </patternFill>
      </fill>
    </dxf>
    <dxf>
      <fill>
        <patternFill>
          <bgColor rgb="FFFFFF00"/>
        </patternFill>
      </fill>
    </dxf>
    <dxf>
      <fill>
        <patternFill>
          <bgColor rgb="FFFFFFCC"/>
        </patternFill>
      </fill>
    </dxf>
    <dxf>
      <fill>
        <patternFill>
          <bgColor rgb="FFFFC000"/>
        </patternFill>
      </fill>
    </dxf>
    <dxf>
      <fill>
        <patternFill>
          <bgColor rgb="FF99FFCC"/>
        </patternFill>
      </fill>
    </dxf>
    <dxf>
      <fill>
        <patternFill>
          <bgColor rgb="FF99FF33"/>
        </patternFill>
      </fill>
    </dxf>
    <dxf>
      <fill>
        <patternFill>
          <bgColor rgb="FF00B050"/>
        </patternFill>
      </fill>
    </dxf>
    <dxf>
      <fill>
        <patternFill>
          <bgColor rgb="FF00B0F0"/>
        </patternFill>
      </fill>
    </dxf>
    <dxf>
      <fill>
        <patternFill>
          <bgColor rgb="FFFF0000"/>
        </patternFill>
      </fill>
    </dxf>
    <dxf>
      <fill>
        <patternFill>
          <bgColor rgb="FFCBE4E7"/>
        </patternFill>
      </fill>
    </dxf>
    <dxf>
      <fill>
        <patternFill>
          <bgColor rgb="FF00B0F0"/>
        </patternFill>
      </fill>
    </dxf>
    <dxf>
      <fill>
        <patternFill>
          <bgColor rgb="FFFF0000"/>
        </patternFill>
      </fill>
    </dxf>
    <dxf>
      <fill>
        <patternFill>
          <bgColor rgb="FFDBE5CD"/>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DBE5CD"/>
        </patternFill>
      </fill>
    </dxf>
    <dxf>
      <fill>
        <patternFill>
          <bgColor rgb="FFFF0000"/>
        </patternFill>
      </fill>
    </dxf>
    <dxf>
      <fill>
        <patternFill>
          <bgColor rgb="FFFF0000"/>
        </patternFill>
      </fill>
    </dxf>
    <dxf>
      <fill>
        <patternFill>
          <bgColor rgb="FFCBE4E7"/>
        </patternFill>
      </fill>
    </dxf>
    <dxf>
      <fill>
        <patternFill>
          <bgColor rgb="FFDBE5CD"/>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99FFCC"/>
      <color rgb="FF99FF33"/>
      <color rgb="FF66FF33"/>
      <color rgb="FF99FF66"/>
      <color rgb="FF90F52B"/>
      <color rgb="FFCBE4E7"/>
      <color rgb="FFDBE5CD"/>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T21"/>
  <sheetViews>
    <sheetView topLeftCell="M1" workbookViewId="0">
      <selection activeCell="T6" sqref="T6:T8"/>
    </sheetView>
  </sheetViews>
  <sheetFormatPr baseColWidth="10" defaultRowHeight="15" x14ac:dyDescent="0.25"/>
  <cols>
    <col min="1" max="1" width="10.5703125" customWidth="1"/>
    <col min="2" max="2" width="32.7109375" customWidth="1"/>
    <col min="4" max="4" width="5" customWidth="1"/>
    <col min="5" max="5" width="55.42578125" customWidth="1"/>
    <col min="7" max="7" width="22.140625" customWidth="1"/>
    <col min="9" max="9" width="69.140625" customWidth="1"/>
    <col min="11" max="11" width="42.140625" customWidth="1"/>
    <col min="12" max="12" width="135.85546875" customWidth="1"/>
    <col min="14" max="14" width="23.140625" customWidth="1"/>
  </cols>
  <sheetData>
    <row r="1" spans="1:20" ht="18.75" x14ac:dyDescent="0.3">
      <c r="A1" s="1" t="s">
        <v>195</v>
      </c>
      <c r="B1" s="1"/>
    </row>
    <row r="2" spans="1:20" s="3" customFormat="1" x14ac:dyDescent="0.25">
      <c r="A2" s="3" t="s">
        <v>196</v>
      </c>
    </row>
    <row r="4" spans="1:20" x14ac:dyDescent="0.25">
      <c r="A4" s="4" t="s">
        <v>204</v>
      </c>
      <c r="B4" s="4"/>
      <c r="D4" s="4" t="s">
        <v>188</v>
      </c>
      <c r="E4" s="4"/>
      <c r="G4" s="4" t="s">
        <v>190</v>
      </c>
      <c r="I4" s="4" t="s">
        <v>207</v>
      </c>
      <c r="K4" s="4" t="s">
        <v>339</v>
      </c>
      <c r="L4" s="4"/>
      <c r="N4" s="136" t="s">
        <v>375</v>
      </c>
      <c r="P4" t="s">
        <v>381</v>
      </c>
      <c r="T4" t="s">
        <v>398</v>
      </c>
    </row>
    <row r="6" spans="1:20" x14ac:dyDescent="0.25">
      <c r="A6" s="199">
        <v>7</v>
      </c>
      <c r="B6" s="2" t="s">
        <v>180</v>
      </c>
      <c r="D6" t="s">
        <v>269</v>
      </c>
      <c r="E6" t="s">
        <v>265</v>
      </c>
      <c r="G6" t="s">
        <v>192</v>
      </c>
      <c r="I6" t="s">
        <v>351</v>
      </c>
      <c r="K6" t="s">
        <v>342</v>
      </c>
      <c r="L6" t="s">
        <v>348</v>
      </c>
      <c r="N6" t="s">
        <v>376</v>
      </c>
      <c r="P6" t="s">
        <v>380</v>
      </c>
      <c r="T6" t="s">
        <v>253</v>
      </c>
    </row>
    <row r="7" spans="1:20" x14ac:dyDescent="0.25">
      <c r="A7" s="199">
        <v>5</v>
      </c>
      <c r="B7" s="2" t="s">
        <v>181</v>
      </c>
      <c r="D7" t="s">
        <v>270</v>
      </c>
      <c r="E7" t="s">
        <v>266</v>
      </c>
      <c r="G7" t="s">
        <v>193</v>
      </c>
      <c r="I7" t="s">
        <v>340</v>
      </c>
      <c r="K7" t="s">
        <v>404</v>
      </c>
      <c r="L7" t="s">
        <v>347</v>
      </c>
      <c r="N7" t="s">
        <v>377</v>
      </c>
      <c r="P7" t="s">
        <v>382</v>
      </c>
      <c r="T7" t="s">
        <v>399</v>
      </c>
    </row>
    <row r="8" spans="1:20" x14ac:dyDescent="0.25">
      <c r="A8" s="199"/>
      <c r="B8" s="2"/>
      <c r="D8" t="s">
        <v>271</v>
      </c>
      <c r="E8" t="s">
        <v>267</v>
      </c>
      <c r="G8" t="s">
        <v>194</v>
      </c>
      <c r="I8" t="s">
        <v>341</v>
      </c>
      <c r="K8" t="s">
        <v>343</v>
      </c>
      <c r="L8" t="s">
        <v>346</v>
      </c>
      <c r="N8" t="s">
        <v>378</v>
      </c>
      <c r="T8" t="s">
        <v>369</v>
      </c>
    </row>
    <row r="9" spans="1:20" x14ac:dyDescent="0.25">
      <c r="A9" s="199" t="s">
        <v>256</v>
      </c>
      <c r="B9" s="2" t="s">
        <v>201</v>
      </c>
      <c r="D9" t="s">
        <v>272</v>
      </c>
      <c r="E9" t="s">
        <v>268</v>
      </c>
      <c r="K9" t="s">
        <v>344</v>
      </c>
      <c r="L9" t="s">
        <v>345</v>
      </c>
      <c r="N9" t="s">
        <v>379</v>
      </c>
    </row>
    <row r="10" spans="1:20" x14ac:dyDescent="0.25">
      <c r="A10" s="199" t="s">
        <v>365</v>
      </c>
      <c r="B10" s="2" t="s">
        <v>352</v>
      </c>
    </row>
    <row r="11" spans="1:20" x14ac:dyDescent="0.25">
      <c r="A11" s="199">
        <v>1</v>
      </c>
      <c r="B11" s="2" t="s">
        <v>353</v>
      </c>
    </row>
    <row r="14" spans="1:20" x14ac:dyDescent="0.25">
      <c r="A14" s="4" t="s">
        <v>263</v>
      </c>
      <c r="B14" s="4"/>
    </row>
    <row r="16" spans="1:20" x14ac:dyDescent="0.25">
      <c r="A16" t="s">
        <v>274</v>
      </c>
      <c r="B16" t="s">
        <v>264</v>
      </c>
    </row>
    <row r="17" spans="1:2" x14ac:dyDescent="0.25">
      <c r="A17" t="s">
        <v>275</v>
      </c>
      <c r="B17" t="s">
        <v>276</v>
      </c>
    </row>
    <row r="18" spans="1:2" x14ac:dyDescent="0.25">
      <c r="A18" t="s">
        <v>277</v>
      </c>
      <c r="B18" t="s">
        <v>278</v>
      </c>
    </row>
    <row r="20" spans="1:2" x14ac:dyDescent="0.25">
      <c r="A20" t="s">
        <v>177</v>
      </c>
    </row>
    <row r="21" spans="1:2" x14ac:dyDescent="0.25">
      <c r="A21" t="s">
        <v>187</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pageSetUpPr fitToPage="1"/>
  </sheetPr>
  <dimension ref="A1:X1506"/>
  <sheetViews>
    <sheetView zoomScaleNormal="100" workbookViewId="0">
      <selection activeCell="H7" sqref="H7"/>
    </sheetView>
  </sheetViews>
  <sheetFormatPr baseColWidth="10" defaultColWidth="11.5703125" defaultRowHeight="15" x14ac:dyDescent="0.25"/>
  <cols>
    <col min="1" max="1" width="10.5703125" style="6" customWidth="1"/>
    <col min="2" max="2" width="23.140625" style="144" customWidth="1"/>
    <col min="3" max="3" width="18" style="6" customWidth="1"/>
    <col min="4" max="4" width="17.140625" style="6" customWidth="1"/>
    <col min="5" max="5" width="19.5703125" style="6" customWidth="1"/>
    <col min="6" max="6" width="25.42578125" style="6" customWidth="1"/>
    <col min="7" max="7" width="11.7109375" style="6" customWidth="1"/>
    <col min="8" max="13" width="2.7109375" style="7" customWidth="1"/>
    <col min="14" max="14" width="5.28515625" style="7" customWidth="1"/>
    <col min="15" max="15" width="26.28515625" style="6" customWidth="1"/>
    <col min="16" max="18" width="2.7109375" style="7" customWidth="1"/>
    <col min="19" max="19" width="6.140625" style="9" customWidth="1"/>
    <col min="20" max="20" width="26.5703125" style="8" customWidth="1"/>
    <col min="21" max="21" width="11" style="9" customWidth="1"/>
    <col min="22" max="22" width="31.28515625" style="8" customWidth="1"/>
    <col min="23" max="23" width="24.28515625" style="8" customWidth="1"/>
    <col min="24" max="24" width="33.85546875" style="6" customWidth="1"/>
    <col min="25" max="16384" width="11.5703125" style="6"/>
  </cols>
  <sheetData>
    <row r="1" spans="1:24" ht="18.75" x14ac:dyDescent="0.3">
      <c r="A1" s="5" t="s">
        <v>189</v>
      </c>
      <c r="C1" s="6" t="str">
        <f>CONCATENATE('Allgemeine Angaben'!B5," ",'Allgemeine Angaben'!B1)</f>
        <v xml:space="preserve"> </v>
      </c>
    </row>
    <row r="2" spans="1:24" s="10" customFormat="1" ht="55.15" customHeight="1" x14ac:dyDescent="0.25">
      <c r="A2" s="242" t="s">
        <v>442</v>
      </c>
      <c r="B2" s="238"/>
      <c r="C2" s="238"/>
      <c r="D2" s="238"/>
      <c r="E2" s="238"/>
      <c r="F2" s="238"/>
      <c r="G2" s="238"/>
      <c r="H2" s="9"/>
      <c r="I2" s="9"/>
      <c r="J2" s="9"/>
      <c r="K2" s="9"/>
      <c r="L2" s="9"/>
      <c r="M2" s="9"/>
      <c r="N2" s="9"/>
      <c r="O2" s="8"/>
      <c r="P2" s="9"/>
      <c r="Q2" s="9"/>
      <c r="R2" s="9"/>
      <c r="S2" s="9"/>
      <c r="T2" s="8"/>
      <c r="U2" s="9"/>
      <c r="V2" s="8"/>
      <c r="W2" s="8"/>
    </row>
    <row r="3" spans="1:24" s="10" customFormat="1" ht="13.5" thickBot="1" x14ac:dyDescent="0.25">
      <c r="A3" s="11"/>
      <c r="B3" s="145"/>
      <c r="H3" s="12"/>
      <c r="I3" s="12"/>
      <c r="J3" s="12"/>
      <c r="K3" s="12"/>
      <c r="L3" s="12"/>
      <c r="M3" s="12"/>
      <c r="N3" s="12"/>
      <c r="P3" s="12"/>
      <c r="Q3" s="12"/>
      <c r="R3" s="12"/>
      <c r="S3" s="81"/>
      <c r="T3" s="13"/>
      <c r="U3" s="81"/>
      <c r="V3" s="13"/>
      <c r="W3" s="13"/>
    </row>
    <row r="4" spans="1:24" s="20" customFormat="1" ht="18.75" customHeight="1" thickBot="1" x14ac:dyDescent="0.3">
      <c r="A4" s="14" t="s">
        <v>197</v>
      </c>
      <c r="B4" s="146" t="s">
        <v>418</v>
      </c>
      <c r="C4" s="16" t="s">
        <v>219</v>
      </c>
      <c r="D4" s="15" t="s">
        <v>0</v>
      </c>
      <c r="E4" s="17" t="s">
        <v>1</v>
      </c>
      <c r="F4" s="18" t="s">
        <v>217</v>
      </c>
      <c r="G4" s="16" t="s">
        <v>273</v>
      </c>
      <c r="H4" s="261" t="s">
        <v>370</v>
      </c>
      <c r="I4" s="262"/>
      <c r="J4" s="262"/>
      <c r="K4" s="262"/>
      <c r="L4" s="262"/>
      <c r="M4" s="262"/>
      <c r="N4" s="262"/>
      <c r="O4" s="262"/>
      <c r="P4" s="262"/>
      <c r="Q4" s="262"/>
      <c r="R4" s="262"/>
      <c r="S4" s="262"/>
      <c r="T4" s="263"/>
      <c r="U4" s="251" t="s">
        <v>361</v>
      </c>
      <c r="V4" s="252"/>
      <c r="W4" s="245" t="s">
        <v>349</v>
      </c>
      <c r="X4" s="248" t="s">
        <v>178</v>
      </c>
    </row>
    <row r="5" spans="1:24" s="20" customFormat="1" ht="18.75" customHeight="1" x14ac:dyDescent="0.25">
      <c r="A5" s="21"/>
      <c r="B5" s="147"/>
      <c r="C5" s="23"/>
      <c r="D5" s="22"/>
      <c r="E5" s="24"/>
      <c r="F5" s="25"/>
      <c r="G5" s="23" t="s">
        <v>358</v>
      </c>
      <c r="H5" s="253" t="s">
        <v>354</v>
      </c>
      <c r="I5" s="254"/>
      <c r="J5" s="254"/>
      <c r="K5" s="254"/>
      <c r="L5" s="254"/>
      <c r="M5" s="254"/>
      <c r="N5" s="254"/>
      <c r="O5" s="255"/>
      <c r="P5" s="258" t="s">
        <v>356</v>
      </c>
      <c r="Q5" s="259"/>
      <c r="R5" s="259"/>
      <c r="S5" s="259"/>
      <c r="T5" s="260"/>
      <c r="U5" s="256" t="s">
        <v>359</v>
      </c>
      <c r="V5" s="264" t="s">
        <v>362</v>
      </c>
      <c r="W5" s="246"/>
      <c r="X5" s="249"/>
    </row>
    <row r="6" spans="1:24" ht="88.9" customHeight="1" x14ac:dyDescent="0.25">
      <c r="A6" s="28"/>
      <c r="B6" s="148"/>
      <c r="C6" s="26" t="s">
        <v>350</v>
      </c>
      <c r="D6" s="29"/>
      <c r="E6" s="30"/>
      <c r="F6" s="107" t="s">
        <v>218</v>
      </c>
      <c r="G6" s="26" t="s">
        <v>357</v>
      </c>
      <c r="H6" s="62" t="s">
        <v>212</v>
      </c>
      <c r="I6" s="63" t="s">
        <v>213</v>
      </c>
      <c r="J6" s="63" t="s">
        <v>214</v>
      </c>
      <c r="K6" s="63" t="s">
        <v>215</v>
      </c>
      <c r="L6" s="63" t="s">
        <v>216</v>
      </c>
      <c r="M6" s="63" t="s">
        <v>4</v>
      </c>
      <c r="N6" s="63" t="s">
        <v>360</v>
      </c>
      <c r="O6" s="64" t="s">
        <v>355</v>
      </c>
      <c r="P6" s="69" t="s">
        <v>13</v>
      </c>
      <c r="Q6" s="68" t="s">
        <v>19</v>
      </c>
      <c r="R6" s="68" t="s">
        <v>17</v>
      </c>
      <c r="S6" s="68" t="s">
        <v>360</v>
      </c>
      <c r="T6" s="70" t="s">
        <v>355</v>
      </c>
      <c r="U6" s="257"/>
      <c r="V6" s="265"/>
      <c r="W6" s="247"/>
      <c r="X6" s="250"/>
    </row>
    <row r="7" spans="1:24" x14ac:dyDescent="0.25">
      <c r="A7" s="106" t="str">
        <f>IF(B7="","",CONCATENATE("WVU-",ROW()-6))</f>
        <v/>
      </c>
      <c r="B7" s="33"/>
      <c r="C7" s="34"/>
      <c r="D7" s="34"/>
      <c r="E7" s="34"/>
      <c r="F7" s="34"/>
      <c r="G7" s="35"/>
      <c r="H7" s="53" t="str">
        <f ca="1">IF(OR($C7="",ISNA(VLOOKUP("Escherichia coli (E. coli)",INDIRECT($C7&amp;"!B6:D205"),3,FALSE))=TRUE),"",IF(VLOOKUP("Escherichia coli (E. coli)",INDIRECT($C7&amp;"!B6:D205"),3,FALSE)=0,"",VLOOKUP("Escherichia coli (E. coli)",INDIRECT($C7&amp;"!B6:D205"),3,FALSE)))</f>
        <v/>
      </c>
      <c r="I7" s="54" t="str">
        <f ca="1">IF(OR($C7="",ISNA(VLOOKUP("Coliforme Bakterien",INDIRECT($C7&amp;"!B6:D205"),3,FALSE))=TRUE),"",IF(VLOOKUP("Coliforme Bakterien",INDIRECT($C7&amp;"!B6:D205"),3,FALSE)=0,"",VLOOKUP("Coliforme Bakterien",INDIRECT($C7&amp;"!B6:D205"),3,FALSE)))</f>
        <v/>
      </c>
      <c r="J7" s="54" t="str">
        <f ca="1">IF(OR($C7="",ISNA(VLOOKUP("Koloniezahl bei 22°C",INDIRECT($C7&amp;"!B6:D205"),3,FALSE))=TRUE),"",IF(VLOOKUP("Koloniezahl bei 22°C",INDIRECT($C7&amp;"!B6:D205"),3,FALSE)=0,"",VLOOKUP("Koloniezahl bei 22°C",INDIRECT($C7&amp;"!B6:D205"),3,FALSE)))</f>
        <v/>
      </c>
      <c r="K7" s="54" t="str">
        <f ca="1">IF(OR($C7="",ISNA(VLOOKUP("Koloniezahl bei 36°C",INDIRECT($C7&amp;"!B6:D205"),3,FALSE))=TRUE),"",IF(VLOOKUP("Koloniezahl bei 36°C",INDIRECT($C7&amp;"!B6:D205"),3,FALSE)=0,"",VLOOKUP("Koloniezahl bei 36°C",INDIRECT($C7&amp;"!B6:D205"),3,FALSE)))</f>
        <v/>
      </c>
      <c r="L7" s="54" t="str">
        <f ca="1">IF(OR($C7="",ISNA(VLOOKUP("Pseudomonas aeruginosa",INDIRECT($C7&amp;"!B6:D205"),3,FALSE))=TRUE),"",IF(VLOOKUP("Pseudomonas aeruginosa",INDIRECT($C7&amp;"!B6:D205"),3,FALSE)=0,"",VLOOKUP("Pseudomonas aeruginosa",INDIRECT($C7&amp;"!B6:D205"),3,FALSE)))</f>
        <v/>
      </c>
      <c r="M7" s="54" t="str">
        <f ca="1">IF(OR($C7="",ISNA(VLOOKUP("Enterokokken",INDIRECT($C7&amp;"!B6:D205"),3,FALSE))=TRUE),"",IF(VLOOKUP("Enterokokken",INDIRECT($C7&amp;"!B6:D205"),3,FALSE)=0,"",VLOOKUP("Enterokokken",INDIRECT($C7&amp;"!B6:D205"),3,FALSE)))</f>
        <v/>
      </c>
      <c r="N7" s="78" t="str">
        <f ca="1">IF(OR(G7="T",G7="",AND(H7="",I7="",J7="",K7="",L7="",M7="")),"",Listen!$A$6)</f>
        <v/>
      </c>
      <c r="O7" s="59" t="str">
        <f t="shared" ref="O7:O70" ca="1" si="0">IF(N7="","",VLOOKUP(N7,Mikrobio2,2,FALSE))</f>
        <v/>
      </c>
      <c r="P7" s="71" t="str">
        <f ca="1">IF(OR($C7="",ISNA(VLOOKUP("Kupfer",INDIRECT($C7&amp;"!B6:D205"),3,FALSE))=TRUE),"",IF(VLOOKUP("Kupfer",INDIRECT($C7&amp;"!B6:D205"),3,FALSE)=0,"",VLOOKUP("Kupfer",INDIRECT($C7&amp;"!B6:D205"),3,FALSE)))</f>
        <v/>
      </c>
      <c r="Q7" s="65" t="str">
        <f ca="1">IF(OR($C7="",ISNA(VLOOKUP("Nickel",INDIRECT($C7&amp;"!B6:D205"),3,FALSE))=TRUE),"",IF(VLOOKUP("Nickel",INDIRECT($C7&amp;"!B6:D205"),3,FALSE)=0,"",VLOOKUP("Nickel",INDIRECT($C7&amp;"!B6:D205"),3,FALSE)))</f>
        <v/>
      </c>
      <c r="R7" s="65" t="str">
        <f ca="1">IF(OR($C7="",ISNA(VLOOKUP("Blei",INDIRECT($C7&amp;"!B6:D205"),3,FALSE))=TRUE),"",IF(VLOOKUP("Blei",INDIRECT($C7&amp;"!B6:D205"),3,FALSE)=0,"",VLOOKUP("Blei",INDIRECT($C7&amp;"!B6:D205"),3,FALSE)))</f>
        <v/>
      </c>
      <c r="S7" s="82" t="str">
        <f>IF(G7="","",IF(AND(G7="T",OR(P7="x",Q7="x",R7="x")),1,IF(OR(P7="x",Q7="x",R7="x"),"A","")))</f>
        <v/>
      </c>
      <c r="T7" s="72" t="str">
        <f t="shared" ref="T7:T70" si="1">IF(S7="","",VLOOKUP(S7,Chemie2,2,FALSE))</f>
        <v/>
      </c>
      <c r="U7" s="89" t="str">
        <f>IF(C7&lt;&gt;"","1m003","")</f>
        <v/>
      </c>
      <c r="V7" s="85" t="str">
        <f t="shared" ref="V7:V70" si="2">IF(U7="","",VLOOKUP(U7,Planprobe2,2,FALSE))</f>
        <v/>
      </c>
      <c r="W7" s="36" t="str">
        <f t="shared" ref="W7" si="3">IF(U7="","",IF(OR(U7="1m003",U7="1m004"),"ja","Bitte auswählen!"))</f>
        <v/>
      </c>
      <c r="X7" s="37"/>
    </row>
    <row r="8" spans="1:24" x14ac:dyDescent="0.25">
      <c r="A8" s="106" t="str">
        <f t="shared" ref="A8:A71" si="4">IF(B8="","",CONCATENATE("WVU-",ROW()-6))</f>
        <v/>
      </c>
      <c r="B8" s="38"/>
      <c r="C8" s="34"/>
      <c r="D8" s="34"/>
      <c r="E8" s="34"/>
      <c r="F8" s="34"/>
      <c r="G8" s="35"/>
      <c r="H8" s="53" t="str">
        <f t="shared" ref="H8:H71" ca="1" si="5">IF(OR($C8="",ISNA(VLOOKUP("Escherichia coli (E. coli)",INDIRECT($C8&amp;"!B6:D205"),3,FALSE))=TRUE),"",IF(VLOOKUP("Escherichia coli (E. coli)",INDIRECT($C8&amp;"!B6:D205"),3,FALSE)=0,"",VLOOKUP("Escherichia coli (E. coli)",INDIRECT($C8&amp;"!B6:D205"),3,FALSE)))</f>
        <v/>
      </c>
      <c r="I8" s="54" t="str">
        <f t="shared" ref="I8:I71" ca="1" si="6">IF(OR($C8="",ISNA(VLOOKUP("Coliforme Bakterien",INDIRECT($C8&amp;"!B6:D205"),3,FALSE))=TRUE),"",IF(VLOOKUP("Coliforme Bakterien",INDIRECT($C8&amp;"!B6:D205"),3,FALSE)=0,"",VLOOKUP("Coliforme Bakterien",INDIRECT($C8&amp;"!B6:D205"),3,FALSE)))</f>
        <v/>
      </c>
      <c r="J8" s="54" t="str">
        <f t="shared" ref="J8:J71" ca="1" si="7">IF(OR($C8="",ISNA(VLOOKUP("Koloniezahl bei 22°C",INDIRECT($C8&amp;"!B6:D205"),3,FALSE))=TRUE),"",IF(VLOOKUP("Koloniezahl bei 22°C",INDIRECT($C8&amp;"!B6:D205"),3,FALSE)=0,"",VLOOKUP("Koloniezahl bei 22°C",INDIRECT($C8&amp;"!B6:D205"),3,FALSE)))</f>
        <v/>
      </c>
      <c r="K8" s="54" t="str">
        <f t="shared" ref="K8:K71" ca="1" si="8">IF(OR($C8="",ISNA(VLOOKUP("Koloniezahl bei 36°C",INDIRECT($C8&amp;"!B6:D205"),3,FALSE))=TRUE),"",IF(VLOOKUP("Koloniezahl bei 36°C",INDIRECT($C8&amp;"!B6:D205"),3,FALSE)=0,"",VLOOKUP("Koloniezahl bei 36°C",INDIRECT($C8&amp;"!B6:D205"),3,FALSE)))</f>
        <v/>
      </c>
      <c r="L8" s="54" t="str">
        <f t="shared" ref="L8:L71" ca="1" si="9">IF(OR($C8="",ISNA(VLOOKUP("Pseudomonas aeruginosa",INDIRECT($C8&amp;"!B6:D205"),3,FALSE))=TRUE),"",IF(VLOOKUP("Pseudomonas aeruginosa",INDIRECT($C8&amp;"!B6:D205"),3,FALSE)=0,"",VLOOKUP("Pseudomonas aeruginosa",INDIRECT($C8&amp;"!B6:D205"),3,FALSE)))</f>
        <v/>
      </c>
      <c r="M8" s="54" t="str">
        <f t="shared" ref="M8:M71" ca="1" si="10">IF(OR($C8="",ISNA(VLOOKUP("Enterokokken",INDIRECT($C8&amp;"!B6:D205"),3,FALSE))=TRUE),"",IF(VLOOKUP("Enterokokken",INDIRECT($C8&amp;"!B6:D205"),3,FALSE)=0,"",VLOOKUP("Enterokokken",INDIRECT($C8&amp;"!B6:D205"),3,FALSE)))</f>
        <v/>
      </c>
      <c r="N8" s="78" t="str">
        <f ca="1">IF(OR(G8="T",G8="",AND(H8="",I8="",J8="",K8="",L8="",M8="")),"",Listen!$A$6)</f>
        <v/>
      </c>
      <c r="O8" s="59" t="str">
        <f t="shared" ca="1" si="0"/>
        <v/>
      </c>
      <c r="P8" s="71" t="str">
        <f t="shared" ref="P8:P71" ca="1" si="11">IF(OR($C8="",ISNA(VLOOKUP("Kupfer",INDIRECT($C8&amp;"!B6:D205"),3,FALSE))=TRUE),"",IF(VLOOKUP("Kupfer",INDIRECT($C8&amp;"!B6:D205"),3,FALSE)=0,"",VLOOKUP("Kupfer",INDIRECT($C8&amp;"!B6:D205"),3,FALSE)))</f>
        <v/>
      </c>
      <c r="Q8" s="65" t="str">
        <f t="shared" ref="Q8:Q71" ca="1" si="12">IF(OR($C8="",ISNA(VLOOKUP("Nickel",INDIRECT($C8&amp;"!B6:D205"),3,FALSE))=TRUE),"",IF(VLOOKUP("Nickel",INDIRECT($C8&amp;"!B6:D205"),3,FALSE)=0,"",VLOOKUP("Nickel",INDIRECT($C8&amp;"!B6:D205"),3,FALSE)))</f>
        <v/>
      </c>
      <c r="R8" s="65" t="str">
        <f t="shared" ref="R8:R71" ca="1" si="13">IF(OR($C8="",ISNA(VLOOKUP("Blei",INDIRECT($C8&amp;"!B6:D205"),3,FALSE))=TRUE),"",IF(VLOOKUP("Blei",INDIRECT($C8&amp;"!B6:D205"),3,FALSE)=0,"",VLOOKUP("Blei",INDIRECT($C8&amp;"!B6:D205"),3,FALSE)))</f>
        <v/>
      </c>
      <c r="S8" s="82" t="str">
        <f t="shared" ref="S8:S71" si="14">IF(G8="","",IF(AND(G8="T",OR(P8="x",Q8="x",R8="x")),1,IF(OR(P8="x",Q8="x",R8="x"),"A","")))</f>
        <v/>
      </c>
      <c r="T8" s="72" t="str">
        <f t="shared" si="1"/>
        <v/>
      </c>
      <c r="U8" s="90" t="str">
        <f t="shared" ref="U8:U71" si="15">IF(C8&lt;&gt;"","1m003","")</f>
        <v/>
      </c>
      <c r="V8" s="85" t="str">
        <f t="shared" si="2"/>
        <v/>
      </c>
      <c r="W8" s="36" t="str">
        <f t="shared" ref="W8:W71" si="16">IF(U8="","",IF(OR(U8="1m003",U8="1m004"),"ja","Bitte auswählen!"))</f>
        <v/>
      </c>
      <c r="X8" s="37"/>
    </row>
    <row r="9" spans="1:24" x14ac:dyDescent="0.25">
      <c r="A9" s="104" t="str">
        <f t="shared" si="4"/>
        <v/>
      </c>
      <c r="B9" s="33"/>
      <c r="C9" s="34"/>
      <c r="D9" s="34"/>
      <c r="E9" s="39"/>
      <c r="F9" s="39"/>
      <c r="G9" s="40"/>
      <c r="H9" s="53" t="str">
        <f t="shared" ca="1" si="5"/>
        <v/>
      </c>
      <c r="I9" s="54" t="str">
        <f t="shared" ca="1" si="6"/>
        <v/>
      </c>
      <c r="J9" s="54" t="str">
        <f t="shared" ca="1" si="7"/>
        <v/>
      </c>
      <c r="K9" s="54" t="str">
        <f t="shared" ca="1" si="8"/>
        <v/>
      </c>
      <c r="L9" s="54" t="str">
        <f t="shared" ca="1" si="9"/>
        <v/>
      </c>
      <c r="M9" s="54" t="str">
        <f t="shared" ca="1" si="10"/>
        <v/>
      </c>
      <c r="N9" s="78" t="str">
        <f ca="1">IF(OR(G9="T",G9="",AND(H9="",I9="",J9="",K9="",L9="",M9="")),"",Listen!$A$6)</f>
        <v/>
      </c>
      <c r="O9" s="59" t="str">
        <f t="shared" ca="1" si="0"/>
        <v/>
      </c>
      <c r="P9" s="71" t="str">
        <f t="shared" ca="1" si="11"/>
        <v/>
      </c>
      <c r="Q9" s="65" t="str">
        <f t="shared" ca="1" si="12"/>
        <v/>
      </c>
      <c r="R9" s="65" t="str">
        <f t="shared" ca="1" si="13"/>
        <v/>
      </c>
      <c r="S9" s="82" t="str">
        <f t="shared" si="14"/>
        <v/>
      </c>
      <c r="T9" s="73" t="str">
        <f t="shared" si="1"/>
        <v/>
      </c>
      <c r="U9" s="89" t="str">
        <f t="shared" si="15"/>
        <v/>
      </c>
      <c r="V9" s="86" t="str">
        <f t="shared" si="2"/>
        <v/>
      </c>
      <c r="W9" s="41" t="str">
        <f t="shared" si="16"/>
        <v/>
      </c>
      <c r="X9" s="42"/>
    </row>
    <row r="10" spans="1:24" x14ac:dyDescent="0.25">
      <c r="A10" s="104" t="str">
        <f t="shared" si="4"/>
        <v/>
      </c>
      <c r="B10" s="33"/>
      <c r="C10" s="34"/>
      <c r="D10" s="39"/>
      <c r="E10" s="39"/>
      <c r="F10" s="39"/>
      <c r="G10" s="40"/>
      <c r="H10" s="53" t="str">
        <f t="shared" ca="1" si="5"/>
        <v/>
      </c>
      <c r="I10" s="54" t="str">
        <f t="shared" ca="1" si="6"/>
        <v/>
      </c>
      <c r="J10" s="54" t="str">
        <f t="shared" ca="1" si="7"/>
        <v/>
      </c>
      <c r="K10" s="54" t="str">
        <f t="shared" ca="1" si="8"/>
        <v/>
      </c>
      <c r="L10" s="54" t="str">
        <f t="shared" ca="1" si="9"/>
        <v/>
      </c>
      <c r="M10" s="54" t="str">
        <f t="shared" ca="1" si="10"/>
        <v/>
      </c>
      <c r="N10" s="78" t="str">
        <f ca="1">IF(OR(G10="T",G10="",AND(H10="",I10="",J10="",K10="",L10="",M10="")),"",Listen!$A$6)</f>
        <v/>
      </c>
      <c r="O10" s="59" t="str">
        <f t="shared" ca="1" si="0"/>
        <v/>
      </c>
      <c r="P10" s="71" t="str">
        <f t="shared" ca="1" si="11"/>
        <v/>
      </c>
      <c r="Q10" s="65" t="str">
        <f t="shared" ca="1" si="12"/>
        <v/>
      </c>
      <c r="R10" s="65" t="str">
        <f t="shared" ca="1" si="13"/>
        <v/>
      </c>
      <c r="S10" s="82" t="str">
        <f t="shared" si="14"/>
        <v/>
      </c>
      <c r="T10" s="73" t="str">
        <f t="shared" si="1"/>
        <v/>
      </c>
      <c r="U10" s="89" t="str">
        <f t="shared" si="15"/>
        <v/>
      </c>
      <c r="V10" s="86" t="str">
        <f t="shared" si="2"/>
        <v/>
      </c>
      <c r="W10" s="41" t="str">
        <f t="shared" si="16"/>
        <v/>
      </c>
      <c r="X10" s="42"/>
    </row>
    <row r="11" spans="1:24" x14ac:dyDescent="0.25">
      <c r="A11" s="104" t="str">
        <f t="shared" si="4"/>
        <v/>
      </c>
      <c r="B11" s="33"/>
      <c r="C11" s="34"/>
      <c r="D11" s="39"/>
      <c r="E11" s="39"/>
      <c r="F11" s="39"/>
      <c r="G11" s="40"/>
      <c r="H11" s="53" t="str">
        <f t="shared" ca="1" si="5"/>
        <v/>
      </c>
      <c r="I11" s="54" t="str">
        <f t="shared" ca="1" si="6"/>
        <v/>
      </c>
      <c r="J11" s="54" t="str">
        <f t="shared" ca="1" si="7"/>
        <v/>
      </c>
      <c r="K11" s="54" t="str">
        <f t="shared" ca="1" si="8"/>
        <v/>
      </c>
      <c r="L11" s="54" t="str">
        <f t="shared" ca="1" si="9"/>
        <v/>
      </c>
      <c r="M11" s="54" t="str">
        <f t="shared" ca="1" si="10"/>
        <v/>
      </c>
      <c r="N11" s="78" t="str">
        <f ca="1">IF(OR(G11="T",G11="",AND(H11="",I11="",J11="",K11="",L11="",M11="")),"",Listen!$A$6)</f>
        <v/>
      </c>
      <c r="O11" s="59" t="str">
        <f t="shared" ca="1" si="0"/>
        <v/>
      </c>
      <c r="P11" s="71" t="str">
        <f t="shared" ca="1" si="11"/>
        <v/>
      </c>
      <c r="Q11" s="65" t="str">
        <f t="shared" ca="1" si="12"/>
        <v/>
      </c>
      <c r="R11" s="65" t="str">
        <f t="shared" ca="1" si="13"/>
        <v/>
      </c>
      <c r="S11" s="82" t="str">
        <f t="shared" si="14"/>
        <v/>
      </c>
      <c r="T11" s="73" t="str">
        <f t="shared" si="1"/>
        <v/>
      </c>
      <c r="U11" s="89" t="str">
        <f t="shared" si="15"/>
        <v/>
      </c>
      <c r="V11" s="86" t="str">
        <f t="shared" si="2"/>
        <v/>
      </c>
      <c r="W11" s="41" t="str">
        <f t="shared" si="16"/>
        <v/>
      </c>
      <c r="X11" s="42"/>
    </row>
    <row r="12" spans="1:24" x14ac:dyDescent="0.25">
      <c r="A12" s="104" t="str">
        <f t="shared" si="4"/>
        <v/>
      </c>
      <c r="B12" s="33"/>
      <c r="C12" s="34"/>
      <c r="D12" s="39"/>
      <c r="E12" s="39"/>
      <c r="F12" s="39"/>
      <c r="G12" s="40"/>
      <c r="H12" s="53" t="str">
        <f t="shared" ca="1" si="5"/>
        <v/>
      </c>
      <c r="I12" s="54" t="str">
        <f t="shared" ca="1" si="6"/>
        <v/>
      </c>
      <c r="J12" s="54" t="str">
        <f t="shared" ca="1" si="7"/>
        <v/>
      </c>
      <c r="K12" s="54" t="str">
        <f t="shared" ca="1" si="8"/>
        <v/>
      </c>
      <c r="L12" s="54" t="str">
        <f t="shared" ca="1" si="9"/>
        <v/>
      </c>
      <c r="M12" s="54" t="str">
        <f t="shared" ca="1" si="10"/>
        <v/>
      </c>
      <c r="N12" s="78" t="str">
        <f ca="1">IF(OR(G12="T",G12="",AND(H12="",I12="",J12="",K12="",L12="",M12="")),"",Listen!$A$6)</f>
        <v/>
      </c>
      <c r="O12" s="59" t="str">
        <f t="shared" ca="1" si="0"/>
        <v/>
      </c>
      <c r="P12" s="71" t="str">
        <f t="shared" ca="1" si="11"/>
        <v/>
      </c>
      <c r="Q12" s="65" t="str">
        <f t="shared" ca="1" si="12"/>
        <v/>
      </c>
      <c r="R12" s="65" t="str">
        <f t="shared" ca="1" si="13"/>
        <v/>
      </c>
      <c r="S12" s="82" t="str">
        <f t="shared" si="14"/>
        <v/>
      </c>
      <c r="T12" s="73" t="str">
        <f t="shared" si="1"/>
        <v/>
      </c>
      <c r="U12" s="89" t="str">
        <f t="shared" si="15"/>
        <v/>
      </c>
      <c r="V12" s="86" t="str">
        <f t="shared" si="2"/>
        <v/>
      </c>
      <c r="W12" s="41" t="str">
        <f t="shared" si="16"/>
        <v/>
      </c>
      <c r="X12" s="42"/>
    </row>
    <row r="13" spans="1:24" x14ac:dyDescent="0.25">
      <c r="A13" s="104" t="str">
        <f t="shared" si="4"/>
        <v/>
      </c>
      <c r="B13" s="33"/>
      <c r="C13" s="34"/>
      <c r="D13" s="43"/>
      <c r="E13" s="39"/>
      <c r="F13" s="39"/>
      <c r="G13" s="40"/>
      <c r="H13" s="53" t="str">
        <f t="shared" ca="1" si="5"/>
        <v/>
      </c>
      <c r="I13" s="54" t="str">
        <f t="shared" ca="1" si="6"/>
        <v/>
      </c>
      <c r="J13" s="54" t="str">
        <f t="shared" ca="1" si="7"/>
        <v/>
      </c>
      <c r="K13" s="54" t="str">
        <f t="shared" ca="1" si="8"/>
        <v/>
      </c>
      <c r="L13" s="54" t="str">
        <f t="shared" ca="1" si="9"/>
        <v/>
      </c>
      <c r="M13" s="54" t="str">
        <f t="shared" ca="1" si="10"/>
        <v/>
      </c>
      <c r="N13" s="78" t="str">
        <f ca="1">IF(OR(G13="T",G13="",AND(H13="",I13="",J13="",K13="",L13="",M13="")),"",Listen!$A$6)</f>
        <v/>
      </c>
      <c r="O13" s="59" t="str">
        <f t="shared" ca="1" si="0"/>
        <v/>
      </c>
      <c r="P13" s="71" t="str">
        <f t="shared" ca="1" si="11"/>
        <v/>
      </c>
      <c r="Q13" s="65" t="str">
        <f t="shared" ca="1" si="12"/>
        <v/>
      </c>
      <c r="R13" s="65" t="str">
        <f t="shared" ca="1" si="13"/>
        <v/>
      </c>
      <c r="S13" s="82" t="str">
        <f t="shared" si="14"/>
        <v/>
      </c>
      <c r="T13" s="73" t="str">
        <f t="shared" si="1"/>
        <v/>
      </c>
      <c r="U13" s="89" t="str">
        <f t="shared" si="15"/>
        <v/>
      </c>
      <c r="V13" s="86" t="str">
        <f t="shared" si="2"/>
        <v/>
      </c>
      <c r="W13" s="41" t="str">
        <f t="shared" si="16"/>
        <v/>
      </c>
      <c r="X13" s="42"/>
    </row>
    <row r="14" spans="1:24" x14ac:dyDescent="0.25">
      <c r="A14" s="104" t="str">
        <f t="shared" si="4"/>
        <v/>
      </c>
      <c r="B14" s="33"/>
      <c r="C14" s="34"/>
      <c r="D14" s="39"/>
      <c r="E14" s="39"/>
      <c r="F14" s="39"/>
      <c r="G14" s="40"/>
      <c r="H14" s="53" t="str">
        <f t="shared" ca="1" si="5"/>
        <v/>
      </c>
      <c r="I14" s="54" t="str">
        <f t="shared" ca="1" si="6"/>
        <v/>
      </c>
      <c r="J14" s="54" t="str">
        <f t="shared" ca="1" si="7"/>
        <v/>
      </c>
      <c r="K14" s="54" t="str">
        <f t="shared" ca="1" si="8"/>
        <v/>
      </c>
      <c r="L14" s="54" t="str">
        <f t="shared" ca="1" si="9"/>
        <v/>
      </c>
      <c r="M14" s="54" t="str">
        <f t="shared" ca="1" si="10"/>
        <v/>
      </c>
      <c r="N14" s="78" t="str">
        <f ca="1">IF(OR(G14="T",G14="",AND(H14="",I14="",J14="",K14="",L14="",M14="")),"",Listen!$A$6)</f>
        <v/>
      </c>
      <c r="O14" s="59" t="str">
        <f t="shared" ca="1" si="0"/>
        <v/>
      </c>
      <c r="P14" s="71" t="str">
        <f t="shared" ca="1" si="11"/>
        <v/>
      </c>
      <c r="Q14" s="65" t="str">
        <f t="shared" ca="1" si="12"/>
        <v/>
      </c>
      <c r="R14" s="65" t="str">
        <f t="shared" ca="1" si="13"/>
        <v/>
      </c>
      <c r="S14" s="82" t="str">
        <f t="shared" si="14"/>
        <v/>
      </c>
      <c r="T14" s="73" t="str">
        <f t="shared" si="1"/>
        <v/>
      </c>
      <c r="U14" s="89" t="str">
        <f t="shared" si="15"/>
        <v/>
      </c>
      <c r="V14" s="86" t="str">
        <f t="shared" si="2"/>
        <v/>
      </c>
      <c r="W14" s="41" t="str">
        <f t="shared" si="16"/>
        <v/>
      </c>
      <c r="X14" s="42"/>
    </row>
    <row r="15" spans="1:24" x14ac:dyDescent="0.25">
      <c r="A15" s="104" t="str">
        <f t="shared" si="4"/>
        <v/>
      </c>
      <c r="B15" s="33"/>
      <c r="C15" s="34"/>
      <c r="D15" s="39"/>
      <c r="E15" s="39"/>
      <c r="F15" s="39"/>
      <c r="G15" s="40"/>
      <c r="H15" s="53" t="str">
        <f t="shared" ca="1" si="5"/>
        <v/>
      </c>
      <c r="I15" s="54" t="str">
        <f t="shared" ca="1" si="6"/>
        <v/>
      </c>
      <c r="J15" s="54" t="str">
        <f t="shared" ca="1" si="7"/>
        <v/>
      </c>
      <c r="K15" s="54" t="str">
        <f t="shared" ca="1" si="8"/>
        <v/>
      </c>
      <c r="L15" s="54" t="str">
        <f t="shared" ca="1" si="9"/>
        <v/>
      </c>
      <c r="M15" s="54" t="str">
        <f t="shared" ca="1" si="10"/>
        <v/>
      </c>
      <c r="N15" s="78" t="str">
        <f ca="1">IF(OR(G15="T",G15="",AND(H15="",I15="",J15="",K15="",L15="",M15="")),"",Listen!$A$6)</f>
        <v/>
      </c>
      <c r="O15" s="59" t="str">
        <f t="shared" ca="1" si="0"/>
        <v/>
      </c>
      <c r="P15" s="71" t="str">
        <f t="shared" ca="1" si="11"/>
        <v/>
      </c>
      <c r="Q15" s="65" t="str">
        <f t="shared" ca="1" si="12"/>
        <v/>
      </c>
      <c r="R15" s="65" t="str">
        <f t="shared" ca="1" si="13"/>
        <v/>
      </c>
      <c r="S15" s="82" t="str">
        <f t="shared" si="14"/>
        <v/>
      </c>
      <c r="T15" s="73" t="str">
        <f t="shared" si="1"/>
        <v/>
      </c>
      <c r="U15" s="89" t="str">
        <f t="shared" si="15"/>
        <v/>
      </c>
      <c r="V15" s="86" t="str">
        <f t="shared" si="2"/>
        <v/>
      </c>
      <c r="W15" s="41" t="str">
        <f t="shared" si="16"/>
        <v/>
      </c>
      <c r="X15" s="42"/>
    </row>
    <row r="16" spans="1:24" x14ac:dyDescent="0.25">
      <c r="A16" s="104" t="str">
        <f t="shared" si="4"/>
        <v/>
      </c>
      <c r="B16" s="33"/>
      <c r="C16" s="34"/>
      <c r="D16" s="39"/>
      <c r="E16" s="39"/>
      <c r="F16" s="39"/>
      <c r="G16" s="40"/>
      <c r="H16" s="53" t="str">
        <f t="shared" ca="1" si="5"/>
        <v/>
      </c>
      <c r="I16" s="54" t="str">
        <f t="shared" ca="1" si="6"/>
        <v/>
      </c>
      <c r="J16" s="54" t="str">
        <f t="shared" ca="1" si="7"/>
        <v/>
      </c>
      <c r="K16" s="54" t="str">
        <f t="shared" ca="1" si="8"/>
        <v/>
      </c>
      <c r="L16" s="54" t="str">
        <f t="shared" ca="1" si="9"/>
        <v/>
      </c>
      <c r="M16" s="54" t="str">
        <f t="shared" ca="1" si="10"/>
        <v/>
      </c>
      <c r="N16" s="78" t="str">
        <f ca="1">IF(OR(G16="T",G16="",AND(H16="",I16="",J16="",K16="",L16="",M16="")),"",Listen!$A$6)</f>
        <v/>
      </c>
      <c r="O16" s="59" t="str">
        <f t="shared" ca="1" si="0"/>
        <v/>
      </c>
      <c r="P16" s="71" t="str">
        <f t="shared" ca="1" si="11"/>
        <v/>
      </c>
      <c r="Q16" s="65" t="str">
        <f t="shared" ca="1" si="12"/>
        <v/>
      </c>
      <c r="R16" s="65" t="str">
        <f t="shared" ca="1" si="13"/>
        <v/>
      </c>
      <c r="S16" s="82" t="str">
        <f t="shared" si="14"/>
        <v/>
      </c>
      <c r="T16" s="73" t="str">
        <f t="shared" si="1"/>
        <v/>
      </c>
      <c r="U16" s="89" t="str">
        <f t="shared" si="15"/>
        <v/>
      </c>
      <c r="V16" s="86" t="str">
        <f t="shared" si="2"/>
        <v/>
      </c>
      <c r="W16" s="41" t="str">
        <f t="shared" si="16"/>
        <v/>
      </c>
      <c r="X16" s="42"/>
    </row>
    <row r="17" spans="1:24" x14ac:dyDescent="0.25">
      <c r="A17" s="104" t="str">
        <f t="shared" si="4"/>
        <v/>
      </c>
      <c r="B17" s="33"/>
      <c r="C17" s="34"/>
      <c r="D17" s="39"/>
      <c r="E17" s="39"/>
      <c r="F17" s="39"/>
      <c r="G17" s="40"/>
      <c r="H17" s="53" t="str">
        <f t="shared" ca="1" si="5"/>
        <v/>
      </c>
      <c r="I17" s="54" t="str">
        <f t="shared" ca="1" si="6"/>
        <v/>
      </c>
      <c r="J17" s="54" t="str">
        <f t="shared" ca="1" si="7"/>
        <v/>
      </c>
      <c r="K17" s="54" t="str">
        <f t="shared" ca="1" si="8"/>
        <v/>
      </c>
      <c r="L17" s="54" t="str">
        <f t="shared" ca="1" si="9"/>
        <v/>
      </c>
      <c r="M17" s="54" t="str">
        <f t="shared" ca="1" si="10"/>
        <v/>
      </c>
      <c r="N17" s="78" t="str">
        <f ca="1">IF(OR(G17="T",G17="",AND(H17="",I17="",J17="",K17="",L17="",M17="")),"",Listen!$A$6)</f>
        <v/>
      </c>
      <c r="O17" s="59" t="str">
        <f t="shared" ca="1" si="0"/>
        <v/>
      </c>
      <c r="P17" s="71" t="str">
        <f t="shared" ca="1" si="11"/>
        <v/>
      </c>
      <c r="Q17" s="65" t="str">
        <f t="shared" ca="1" si="12"/>
        <v/>
      </c>
      <c r="R17" s="65" t="str">
        <f t="shared" ca="1" si="13"/>
        <v/>
      </c>
      <c r="S17" s="82" t="str">
        <f t="shared" si="14"/>
        <v/>
      </c>
      <c r="T17" s="73" t="str">
        <f t="shared" si="1"/>
        <v/>
      </c>
      <c r="U17" s="89" t="str">
        <f t="shared" si="15"/>
        <v/>
      </c>
      <c r="V17" s="86" t="str">
        <f t="shared" si="2"/>
        <v/>
      </c>
      <c r="W17" s="41" t="str">
        <f t="shared" si="16"/>
        <v/>
      </c>
      <c r="X17" s="42"/>
    </row>
    <row r="18" spans="1:24" x14ac:dyDescent="0.25">
      <c r="A18" s="104" t="str">
        <f t="shared" si="4"/>
        <v/>
      </c>
      <c r="B18" s="33"/>
      <c r="C18" s="34"/>
      <c r="D18" s="39"/>
      <c r="E18" s="39"/>
      <c r="F18" s="34"/>
      <c r="G18" s="40"/>
      <c r="H18" s="53" t="str">
        <f t="shared" ca="1" si="5"/>
        <v/>
      </c>
      <c r="I18" s="54" t="str">
        <f t="shared" ca="1" si="6"/>
        <v/>
      </c>
      <c r="J18" s="54" t="str">
        <f t="shared" ca="1" si="7"/>
        <v/>
      </c>
      <c r="K18" s="54" t="str">
        <f t="shared" ca="1" si="8"/>
        <v/>
      </c>
      <c r="L18" s="54" t="str">
        <f t="shared" ca="1" si="9"/>
        <v/>
      </c>
      <c r="M18" s="54" t="str">
        <f t="shared" ca="1" si="10"/>
        <v/>
      </c>
      <c r="N18" s="78" t="str">
        <f ca="1">IF(OR(G18="T",G18="",AND(H18="",I18="",J18="",K18="",L18="",M18="")),"",Listen!$A$6)</f>
        <v/>
      </c>
      <c r="O18" s="59" t="str">
        <f t="shared" ca="1" si="0"/>
        <v/>
      </c>
      <c r="P18" s="71" t="str">
        <f t="shared" ca="1" si="11"/>
        <v/>
      </c>
      <c r="Q18" s="65" t="str">
        <f t="shared" ca="1" si="12"/>
        <v/>
      </c>
      <c r="R18" s="65" t="str">
        <f t="shared" ca="1" si="13"/>
        <v/>
      </c>
      <c r="S18" s="82" t="str">
        <f t="shared" si="14"/>
        <v/>
      </c>
      <c r="T18" s="73" t="str">
        <f t="shared" si="1"/>
        <v/>
      </c>
      <c r="U18" s="89" t="str">
        <f t="shared" si="15"/>
        <v/>
      </c>
      <c r="V18" s="86" t="str">
        <f t="shared" si="2"/>
        <v/>
      </c>
      <c r="W18" s="41" t="str">
        <f t="shared" si="16"/>
        <v/>
      </c>
      <c r="X18" s="42"/>
    </row>
    <row r="19" spans="1:24" x14ac:dyDescent="0.25">
      <c r="A19" s="104" t="str">
        <f t="shared" si="4"/>
        <v/>
      </c>
      <c r="B19" s="33"/>
      <c r="C19" s="34"/>
      <c r="D19" s="39"/>
      <c r="E19" s="39"/>
      <c r="F19" s="39"/>
      <c r="G19" s="40"/>
      <c r="H19" s="53" t="str">
        <f t="shared" ca="1" si="5"/>
        <v/>
      </c>
      <c r="I19" s="54" t="str">
        <f t="shared" ca="1" si="6"/>
        <v/>
      </c>
      <c r="J19" s="54" t="str">
        <f t="shared" ca="1" si="7"/>
        <v/>
      </c>
      <c r="K19" s="54" t="str">
        <f t="shared" ca="1" si="8"/>
        <v/>
      </c>
      <c r="L19" s="54" t="str">
        <f t="shared" ca="1" si="9"/>
        <v/>
      </c>
      <c r="M19" s="54" t="str">
        <f t="shared" ca="1" si="10"/>
        <v/>
      </c>
      <c r="N19" s="78" t="str">
        <f ca="1">IF(OR(G19="T",G19="",AND(H19="",I19="",J19="",K19="",L19="",M19="")),"",Listen!$A$6)</f>
        <v/>
      </c>
      <c r="O19" s="59" t="str">
        <f t="shared" ca="1" si="0"/>
        <v/>
      </c>
      <c r="P19" s="71" t="str">
        <f t="shared" ca="1" si="11"/>
        <v/>
      </c>
      <c r="Q19" s="65" t="str">
        <f t="shared" ca="1" si="12"/>
        <v/>
      </c>
      <c r="R19" s="65" t="str">
        <f t="shared" ca="1" si="13"/>
        <v/>
      </c>
      <c r="S19" s="82" t="str">
        <f t="shared" si="14"/>
        <v/>
      </c>
      <c r="T19" s="73" t="str">
        <f t="shared" si="1"/>
        <v/>
      </c>
      <c r="U19" s="89" t="str">
        <f t="shared" si="15"/>
        <v/>
      </c>
      <c r="V19" s="86" t="str">
        <f t="shared" si="2"/>
        <v/>
      </c>
      <c r="W19" s="41" t="str">
        <f t="shared" si="16"/>
        <v/>
      </c>
      <c r="X19" s="42"/>
    </row>
    <row r="20" spans="1:24" x14ac:dyDescent="0.25">
      <c r="A20" s="104" t="str">
        <f t="shared" si="4"/>
        <v/>
      </c>
      <c r="B20" s="33"/>
      <c r="C20" s="34"/>
      <c r="D20" s="39"/>
      <c r="E20" s="39"/>
      <c r="F20" s="39"/>
      <c r="G20" s="40"/>
      <c r="H20" s="53" t="str">
        <f t="shared" ca="1" si="5"/>
        <v/>
      </c>
      <c r="I20" s="54" t="str">
        <f t="shared" ca="1" si="6"/>
        <v/>
      </c>
      <c r="J20" s="54" t="str">
        <f t="shared" ca="1" si="7"/>
        <v/>
      </c>
      <c r="K20" s="54" t="str">
        <f t="shared" ca="1" si="8"/>
        <v/>
      </c>
      <c r="L20" s="54" t="str">
        <f t="shared" ca="1" si="9"/>
        <v/>
      </c>
      <c r="M20" s="54" t="str">
        <f t="shared" ca="1" si="10"/>
        <v/>
      </c>
      <c r="N20" s="78" t="str">
        <f ca="1">IF(OR(G20="T",G20="",AND(H20="",I20="",J20="",K20="",L20="",M20="")),"",Listen!$A$6)</f>
        <v/>
      </c>
      <c r="O20" s="59" t="str">
        <f t="shared" ca="1" si="0"/>
        <v/>
      </c>
      <c r="P20" s="71" t="str">
        <f t="shared" ca="1" si="11"/>
        <v/>
      </c>
      <c r="Q20" s="65" t="str">
        <f t="shared" ca="1" si="12"/>
        <v/>
      </c>
      <c r="R20" s="65" t="str">
        <f t="shared" ca="1" si="13"/>
        <v/>
      </c>
      <c r="S20" s="82" t="str">
        <f t="shared" si="14"/>
        <v/>
      </c>
      <c r="T20" s="73" t="str">
        <f t="shared" si="1"/>
        <v/>
      </c>
      <c r="U20" s="89" t="str">
        <f t="shared" si="15"/>
        <v/>
      </c>
      <c r="V20" s="86" t="str">
        <f t="shared" si="2"/>
        <v/>
      </c>
      <c r="W20" s="41" t="str">
        <f t="shared" si="16"/>
        <v/>
      </c>
      <c r="X20" s="42"/>
    </row>
    <row r="21" spans="1:24" x14ac:dyDescent="0.25">
      <c r="A21" s="104" t="str">
        <f t="shared" si="4"/>
        <v/>
      </c>
      <c r="B21" s="33"/>
      <c r="C21" s="34"/>
      <c r="D21" s="39"/>
      <c r="E21" s="39"/>
      <c r="F21" s="39"/>
      <c r="G21" s="40"/>
      <c r="H21" s="53" t="str">
        <f t="shared" ca="1" si="5"/>
        <v/>
      </c>
      <c r="I21" s="54" t="str">
        <f t="shared" ca="1" si="6"/>
        <v/>
      </c>
      <c r="J21" s="54" t="str">
        <f t="shared" ca="1" si="7"/>
        <v/>
      </c>
      <c r="K21" s="54" t="str">
        <f t="shared" ca="1" si="8"/>
        <v/>
      </c>
      <c r="L21" s="54" t="str">
        <f t="shared" ca="1" si="9"/>
        <v/>
      </c>
      <c r="M21" s="54" t="str">
        <f t="shared" ca="1" si="10"/>
        <v/>
      </c>
      <c r="N21" s="78" t="str">
        <f ca="1">IF(OR(G21="T",G21="",AND(H21="",I21="",J21="",K21="",L21="",M21="")),"",Listen!$A$6)</f>
        <v/>
      </c>
      <c r="O21" s="59" t="str">
        <f t="shared" ca="1" si="0"/>
        <v/>
      </c>
      <c r="P21" s="71" t="str">
        <f t="shared" ca="1" si="11"/>
        <v/>
      </c>
      <c r="Q21" s="65" t="str">
        <f t="shared" ca="1" si="12"/>
        <v/>
      </c>
      <c r="R21" s="65" t="str">
        <f t="shared" ca="1" si="13"/>
        <v/>
      </c>
      <c r="S21" s="82" t="str">
        <f t="shared" si="14"/>
        <v/>
      </c>
      <c r="T21" s="73" t="str">
        <f t="shared" si="1"/>
        <v/>
      </c>
      <c r="U21" s="89" t="str">
        <f t="shared" si="15"/>
        <v/>
      </c>
      <c r="V21" s="86" t="str">
        <f t="shared" si="2"/>
        <v/>
      </c>
      <c r="W21" s="41" t="str">
        <f t="shared" si="16"/>
        <v/>
      </c>
      <c r="X21" s="42"/>
    </row>
    <row r="22" spans="1:24" x14ac:dyDescent="0.25">
      <c r="A22" s="104" t="str">
        <f t="shared" si="4"/>
        <v/>
      </c>
      <c r="B22" s="33"/>
      <c r="C22" s="34"/>
      <c r="D22" s="39"/>
      <c r="E22" s="39"/>
      <c r="F22" s="39"/>
      <c r="G22" s="40"/>
      <c r="H22" s="53" t="str">
        <f t="shared" ca="1" si="5"/>
        <v/>
      </c>
      <c r="I22" s="54" t="str">
        <f t="shared" ca="1" si="6"/>
        <v/>
      </c>
      <c r="J22" s="54" t="str">
        <f t="shared" ca="1" si="7"/>
        <v/>
      </c>
      <c r="K22" s="54" t="str">
        <f t="shared" ca="1" si="8"/>
        <v/>
      </c>
      <c r="L22" s="54" t="str">
        <f t="shared" ca="1" si="9"/>
        <v/>
      </c>
      <c r="M22" s="54" t="str">
        <f t="shared" ca="1" si="10"/>
        <v/>
      </c>
      <c r="N22" s="78" t="str">
        <f ca="1">IF(OR(G22="T",G22="",AND(H22="",I22="",J22="",K22="",L22="",M22="")),"",Listen!$A$6)</f>
        <v/>
      </c>
      <c r="O22" s="59" t="str">
        <f t="shared" ca="1" si="0"/>
        <v/>
      </c>
      <c r="P22" s="71" t="str">
        <f t="shared" ca="1" si="11"/>
        <v/>
      </c>
      <c r="Q22" s="65" t="str">
        <f t="shared" ca="1" si="12"/>
        <v/>
      </c>
      <c r="R22" s="65" t="str">
        <f t="shared" ca="1" si="13"/>
        <v/>
      </c>
      <c r="S22" s="82" t="str">
        <f t="shared" si="14"/>
        <v/>
      </c>
      <c r="T22" s="73" t="str">
        <f t="shared" si="1"/>
        <v/>
      </c>
      <c r="U22" s="89" t="str">
        <f t="shared" si="15"/>
        <v/>
      </c>
      <c r="V22" s="86" t="str">
        <f t="shared" si="2"/>
        <v/>
      </c>
      <c r="W22" s="41" t="str">
        <f t="shared" si="16"/>
        <v/>
      </c>
      <c r="X22" s="42"/>
    </row>
    <row r="23" spans="1:24" x14ac:dyDescent="0.25">
      <c r="A23" s="104" t="str">
        <f t="shared" si="4"/>
        <v/>
      </c>
      <c r="B23" s="33"/>
      <c r="C23" s="34"/>
      <c r="D23" s="39"/>
      <c r="E23" s="39"/>
      <c r="F23" s="39"/>
      <c r="G23" s="40"/>
      <c r="H23" s="53" t="str">
        <f t="shared" ca="1" si="5"/>
        <v/>
      </c>
      <c r="I23" s="54" t="str">
        <f t="shared" ca="1" si="6"/>
        <v/>
      </c>
      <c r="J23" s="54" t="str">
        <f t="shared" ca="1" si="7"/>
        <v/>
      </c>
      <c r="K23" s="54" t="str">
        <f t="shared" ca="1" si="8"/>
        <v/>
      </c>
      <c r="L23" s="54" t="str">
        <f t="shared" ca="1" si="9"/>
        <v/>
      </c>
      <c r="M23" s="54" t="str">
        <f t="shared" ca="1" si="10"/>
        <v/>
      </c>
      <c r="N23" s="78" t="str">
        <f ca="1">IF(OR(G23="T",G23="",AND(H23="",I23="",J23="",K23="",L23="",M23="")),"",Listen!$A$6)</f>
        <v/>
      </c>
      <c r="O23" s="59" t="str">
        <f t="shared" ca="1" si="0"/>
        <v/>
      </c>
      <c r="P23" s="71" t="str">
        <f t="shared" ca="1" si="11"/>
        <v/>
      </c>
      <c r="Q23" s="65" t="str">
        <f t="shared" ca="1" si="12"/>
        <v/>
      </c>
      <c r="R23" s="65" t="str">
        <f t="shared" ca="1" si="13"/>
        <v/>
      </c>
      <c r="S23" s="82" t="str">
        <f t="shared" si="14"/>
        <v/>
      </c>
      <c r="T23" s="73" t="str">
        <f t="shared" si="1"/>
        <v/>
      </c>
      <c r="U23" s="89" t="str">
        <f t="shared" si="15"/>
        <v/>
      </c>
      <c r="V23" s="86" t="str">
        <f t="shared" si="2"/>
        <v/>
      </c>
      <c r="W23" s="41" t="str">
        <f t="shared" si="16"/>
        <v/>
      </c>
      <c r="X23" s="42"/>
    </row>
    <row r="24" spans="1:24" x14ac:dyDescent="0.25">
      <c r="A24" s="104" t="str">
        <f t="shared" si="4"/>
        <v/>
      </c>
      <c r="B24" s="33"/>
      <c r="C24" s="34"/>
      <c r="D24" s="39"/>
      <c r="E24" s="39"/>
      <c r="F24" s="39"/>
      <c r="G24" s="40"/>
      <c r="H24" s="53" t="str">
        <f t="shared" ca="1" si="5"/>
        <v/>
      </c>
      <c r="I24" s="54" t="str">
        <f t="shared" ca="1" si="6"/>
        <v/>
      </c>
      <c r="J24" s="54" t="str">
        <f t="shared" ca="1" si="7"/>
        <v/>
      </c>
      <c r="K24" s="54" t="str">
        <f t="shared" ca="1" si="8"/>
        <v/>
      </c>
      <c r="L24" s="54" t="str">
        <f t="shared" ca="1" si="9"/>
        <v/>
      </c>
      <c r="M24" s="54" t="str">
        <f t="shared" ca="1" si="10"/>
        <v/>
      </c>
      <c r="N24" s="78" t="str">
        <f ca="1">IF(OR(G24="T",G24="",AND(H24="",I24="",J24="",K24="",L24="",M24="")),"",Listen!$A$6)</f>
        <v/>
      </c>
      <c r="O24" s="59" t="str">
        <f t="shared" ca="1" si="0"/>
        <v/>
      </c>
      <c r="P24" s="71" t="str">
        <f t="shared" ca="1" si="11"/>
        <v/>
      </c>
      <c r="Q24" s="65" t="str">
        <f t="shared" ca="1" si="12"/>
        <v/>
      </c>
      <c r="R24" s="65" t="str">
        <f t="shared" ca="1" si="13"/>
        <v/>
      </c>
      <c r="S24" s="82" t="str">
        <f t="shared" si="14"/>
        <v/>
      </c>
      <c r="T24" s="73" t="str">
        <f t="shared" si="1"/>
        <v/>
      </c>
      <c r="U24" s="89" t="str">
        <f t="shared" si="15"/>
        <v/>
      </c>
      <c r="V24" s="86" t="str">
        <f t="shared" si="2"/>
        <v/>
      </c>
      <c r="W24" s="41" t="str">
        <f t="shared" si="16"/>
        <v/>
      </c>
      <c r="X24" s="42"/>
    </row>
    <row r="25" spans="1:24" x14ac:dyDescent="0.25">
      <c r="A25" s="104" t="str">
        <f t="shared" si="4"/>
        <v/>
      </c>
      <c r="B25" s="33"/>
      <c r="C25" s="34"/>
      <c r="D25" s="39"/>
      <c r="E25" s="39"/>
      <c r="F25" s="39"/>
      <c r="G25" s="40"/>
      <c r="H25" s="53" t="str">
        <f t="shared" ca="1" si="5"/>
        <v/>
      </c>
      <c r="I25" s="54" t="str">
        <f t="shared" ca="1" si="6"/>
        <v/>
      </c>
      <c r="J25" s="54" t="str">
        <f t="shared" ca="1" si="7"/>
        <v/>
      </c>
      <c r="K25" s="54" t="str">
        <f t="shared" ca="1" si="8"/>
        <v/>
      </c>
      <c r="L25" s="54" t="str">
        <f t="shared" ca="1" si="9"/>
        <v/>
      </c>
      <c r="M25" s="54" t="str">
        <f t="shared" ca="1" si="10"/>
        <v/>
      </c>
      <c r="N25" s="78" t="str">
        <f ca="1">IF(OR(G25="T",G25="",AND(H25="",I25="",J25="",K25="",L25="",M25="")),"",Listen!$A$6)</f>
        <v/>
      </c>
      <c r="O25" s="59" t="str">
        <f t="shared" ca="1" si="0"/>
        <v/>
      </c>
      <c r="P25" s="71" t="str">
        <f t="shared" ca="1" si="11"/>
        <v/>
      </c>
      <c r="Q25" s="65" t="str">
        <f t="shared" ca="1" si="12"/>
        <v/>
      </c>
      <c r="R25" s="65" t="str">
        <f t="shared" ca="1" si="13"/>
        <v/>
      </c>
      <c r="S25" s="82" t="str">
        <f t="shared" si="14"/>
        <v/>
      </c>
      <c r="T25" s="73" t="str">
        <f t="shared" si="1"/>
        <v/>
      </c>
      <c r="U25" s="89" t="str">
        <f t="shared" si="15"/>
        <v/>
      </c>
      <c r="V25" s="86" t="str">
        <f t="shared" si="2"/>
        <v/>
      </c>
      <c r="W25" s="41" t="str">
        <f t="shared" si="16"/>
        <v/>
      </c>
      <c r="X25" s="42"/>
    </row>
    <row r="26" spans="1:24" x14ac:dyDescent="0.25">
      <c r="A26" s="104" t="str">
        <f t="shared" si="4"/>
        <v/>
      </c>
      <c r="B26" s="33"/>
      <c r="C26" s="34"/>
      <c r="D26" s="39"/>
      <c r="E26" s="39"/>
      <c r="F26" s="39"/>
      <c r="G26" s="40"/>
      <c r="H26" s="53" t="str">
        <f t="shared" ca="1" si="5"/>
        <v/>
      </c>
      <c r="I26" s="54" t="str">
        <f t="shared" ca="1" si="6"/>
        <v/>
      </c>
      <c r="J26" s="54" t="str">
        <f t="shared" ca="1" si="7"/>
        <v/>
      </c>
      <c r="K26" s="54" t="str">
        <f t="shared" ca="1" si="8"/>
        <v/>
      </c>
      <c r="L26" s="54" t="str">
        <f t="shared" ca="1" si="9"/>
        <v/>
      </c>
      <c r="M26" s="54" t="str">
        <f t="shared" ca="1" si="10"/>
        <v/>
      </c>
      <c r="N26" s="78" t="str">
        <f ca="1">IF(OR(G26="T",G26="",AND(H26="",I26="",J26="",K26="",L26="",M26="")),"",Listen!$A$6)</f>
        <v/>
      </c>
      <c r="O26" s="59" t="str">
        <f t="shared" ca="1" si="0"/>
        <v/>
      </c>
      <c r="P26" s="71" t="str">
        <f t="shared" ca="1" si="11"/>
        <v/>
      </c>
      <c r="Q26" s="65" t="str">
        <f t="shared" ca="1" si="12"/>
        <v/>
      </c>
      <c r="R26" s="65" t="str">
        <f t="shared" ca="1" si="13"/>
        <v/>
      </c>
      <c r="S26" s="82" t="str">
        <f t="shared" si="14"/>
        <v/>
      </c>
      <c r="T26" s="73" t="str">
        <f t="shared" si="1"/>
        <v/>
      </c>
      <c r="U26" s="89" t="str">
        <f t="shared" si="15"/>
        <v/>
      </c>
      <c r="V26" s="86" t="str">
        <f t="shared" si="2"/>
        <v/>
      </c>
      <c r="W26" s="41" t="str">
        <f t="shared" si="16"/>
        <v/>
      </c>
      <c r="X26" s="42"/>
    </row>
    <row r="27" spans="1:24" x14ac:dyDescent="0.25">
      <c r="A27" s="104" t="str">
        <f t="shared" si="4"/>
        <v/>
      </c>
      <c r="B27" s="33"/>
      <c r="C27" s="34"/>
      <c r="D27" s="39"/>
      <c r="E27" s="39"/>
      <c r="F27" s="39"/>
      <c r="G27" s="40"/>
      <c r="H27" s="53" t="str">
        <f t="shared" ca="1" si="5"/>
        <v/>
      </c>
      <c r="I27" s="54" t="str">
        <f t="shared" ca="1" si="6"/>
        <v/>
      </c>
      <c r="J27" s="54" t="str">
        <f t="shared" ca="1" si="7"/>
        <v/>
      </c>
      <c r="K27" s="54" t="str">
        <f t="shared" ca="1" si="8"/>
        <v/>
      </c>
      <c r="L27" s="54" t="str">
        <f t="shared" ca="1" si="9"/>
        <v/>
      </c>
      <c r="M27" s="54" t="str">
        <f t="shared" ca="1" si="10"/>
        <v/>
      </c>
      <c r="N27" s="78" t="str">
        <f ca="1">IF(OR(G27="T",G27="",AND(H27="",I27="",J27="",K27="",L27="",M27="")),"",Listen!$A$6)</f>
        <v/>
      </c>
      <c r="O27" s="59" t="str">
        <f t="shared" ca="1" si="0"/>
        <v/>
      </c>
      <c r="P27" s="71" t="str">
        <f t="shared" ca="1" si="11"/>
        <v/>
      </c>
      <c r="Q27" s="65" t="str">
        <f t="shared" ca="1" si="12"/>
        <v/>
      </c>
      <c r="R27" s="65" t="str">
        <f t="shared" ca="1" si="13"/>
        <v/>
      </c>
      <c r="S27" s="82" t="str">
        <f t="shared" si="14"/>
        <v/>
      </c>
      <c r="T27" s="73" t="str">
        <f t="shared" si="1"/>
        <v/>
      </c>
      <c r="U27" s="89" t="str">
        <f t="shared" si="15"/>
        <v/>
      </c>
      <c r="V27" s="86" t="str">
        <f t="shared" si="2"/>
        <v/>
      </c>
      <c r="W27" s="41" t="str">
        <f t="shared" si="16"/>
        <v/>
      </c>
      <c r="X27" s="42"/>
    </row>
    <row r="28" spans="1:24" x14ac:dyDescent="0.25">
      <c r="A28" s="104" t="str">
        <f t="shared" si="4"/>
        <v/>
      </c>
      <c r="B28" s="33"/>
      <c r="C28" s="34"/>
      <c r="D28" s="39"/>
      <c r="E28" s="39"/>
      <c r="F28" s="39"/>
      <c r="G28" s="40"/>
      <c r="H28" s="53" t="str">
        <f t="shared" ca="1" si="5"/>
        <v/>
      </c>
      <c r="I28" s="54" t="str">
        <f t="shared" ca="1" si="6"/>
        <v/>
      </c>
      <c r="J28" s="54" t="str">
        <f t="shared" ca="1" si="7"/>
        <v/>
      </c>
      <c r="K28" s="54" t="str">
        <f t="shared" ca="1" si="8"/>
        <v/>
      </c>
      <c r="L28" s="54" t="str">
        <f t="shared" ca="1" si="9"/>
        <v/>
      </c>
      <c r="M28" s="54" t="str">
        <f t="shared" ca="1" si="10"/>
        <v/>
      </c>
      <c r="N28" s="78" t="str">
        <f ca="1">IF(OR(G28="T",G28="",AND(H28="",I28="",J28="",K28="",L28="",M28="")),"",Listen!$A$6)</f>
        <v/>
      </c>
      <c r="O28" s="59" t="str">
        <f t="shared" ca="1" si="0"/>
        <v/>
      </c>
      <c r="P28" s="71" t="str">
        <f t="shared" ca="1" si="11"/>
        <v/>
      </c>
      <c r="Q28" s="65" t="str">
        <f t="shared" ca="1" si="12"/>
        <v/>
      </c>
      <c r="R28" s="65" t="str">
        <f t="shared" ca="1" si="13"/>
        <v/>
      </c>
      <c r="S28" s="82" t="str">
        <f t="shared" si="14"/>
        <v/>
      </c>
      <c r="T28" s="73" t="str">
        <f t="shared" si="1"/>
        <v/>
      </c>
      <c r="U28" s="89" t="str">
        <f t="shared" si="15"/>
        <v/>
      </c>
      <c r="V28" s="86" t="str">
        <f t="shared" si="2"/>
        <v/>
      </c>
      <c r="W28" s="41" t="str">
        <f t="shared" si="16"/>
        <v/>
      </c>
      <c r="X28" s="42"/>
    </row>
    <row r="29" spans="1:24" x14ac:dyDescent="0.25">
      <c r="A29" s="104" t="str">
        <f t="shared" si="4"/>
        <v/>
      </c>
      <c r="B29" s="33"/>
      <c r="C29" s="34"/>
      <c r="D29" s="39"/>
      <c r="E29" s="39"/>
      <c r="F29" s="39"/>
      <c r="G29" s="40"/>
      <c r="H29" s="53" t="str">
        <f t="shared" ca="1" si="5"/>
        <v/>
      </c>
      <c r="I29" s="54" t="str">
        <f t="shared" ca="1" si="6"/>
        <v/>
      </c>
      <c r="J29" s="54" t="str">
        <f t="shared" ca="1" si="7"/>
        <v/>
      </c>
      <c r="K29" s="54" t="str">
        <f t="shared" ca="1" si="8"/>
        <v/>
      </c>
      <c r="L29" s="54" t="str">
        <f t="shared" ca="1" si="9"/>
        <v/>
      </c>
      <c r="M29" s="54" t="str">
        <f t="shared" ca="1" si="10"/>
        <v/>
      </c>
      <c r="N29" s="78" t="str">
        <f ca="1">IF(OR(G29="T",G29="",AND(H29="",I29="",J29="",K29="",L29="",M29="")),"",Listen!$A$6)</f>
        <v/>
      </c>
      <c r="O29" s="59" t="str">
        <f t="shared" ca="1" si="0"/>
        <v/>
      </c>
      <c r="P29" s="71" t="str">
        <f t="shared" ca="1" si="11"/>
        <v/>
      </c>
      <c r="Q29" s="65" t="str">
        <f t="shared" ca="1" si="12"/>
        <v/>
      </c>
      <c r="R29" s="65" t="str">
        <f t="shared" ca="1" si="13"/>
        <v/>
      </c>
      <c r="S29" s="82" t="str">
        <f t="shared" si="14"/>
        <v/>
      </c>
      <c r="T29" s="73" t="str">
        <f t="shared" si="1"/>
        <v/>
      </c>
      <c r="U29" s="89" t="str">
        <f t="shared" si="15"/>
        <v/>
      </c>
      <c r="V29" s="86" t="str">
        <f t="shared" si="2"/>
        <v/>
      </c>
      <c r="W29" s="41" t="str">
        <f t="shared" si="16"/>
        <v/>
      </c>
      <c r="X29" s="42"/>
    </row>
    <row r="30" spans="1:24" x14ac:dyDescent="0.25">
      <c r="A30" s="104" t="str">
        <f t="shared" si="4"/>
        <v/>
      </c>
      <c r="B30" s="33"/>
      <c r="C30" s="34"/>
      <c r="D30" s="39"/>
      <c r="E30" s="39"/>
      <c r="F30" s="39"/>
      <c r="G30" s="40"/>
      <c r="H30" s="53" t="str">
        <f t="shared" ca="1" si="5"/>
        <v/>
      </c>
      <c r="I30" s="54" t="str">
        <f t="shared" ca="1" si="6"/>
        <v/>
      </c>
      <c r="J30" s="54" t="str">
        <f t="shared" ca="1" si="7"/>
        <v/>
      </c>
      <c r="K30" s="54" t="str">
        <f t="shared" ca="1" si="8"/>
        <v/>
      </c>
      <c r="L30" s="54" t="str">
        <f t="shared" ca="1" si="9"/>
        <v/>
      </c>
      <c r="M30" s="54" t="str">
        <f t="shared" ca="1" si="10"/>
        <v/>
      </c>
      <c r="N30" s="78" t="str">
        <f ca="1">IF(OR(G30="T",G30="",AND(H30="",I30="",J30="",K30="",L30="",M30="")),"",Listen!$A$6)</f>
        <v/>
      </c>
      <c r="O30" s="59" t="str">
        <f t="shared" ca="1" si="0"/>
        <v/>
      </c>
      <c r="P30" s="71" t="str">
        <f t="shared" ca="1" si="11"/>
        <v/>
      </c>
      <c r="Q30" s="65" t="str">
        <f t="shared" ca="1" si="12"/>
        <v/>
      </c>
      <c r="R30" s="65" t="str">
        <f t="shared" ca="1" si="13"/>
        <v/>
      </c>
      <c r="S30" s="82" t="str">
        <f t="shared" si="14"/>
        <v/>
      </c>
      <c r="T30" s="73" t="str">
        <f t="shared" si="1"/>
        <v/>
      </c>
      <c r="U30" s="89" t="str">
        <f t="shared" si="15"/>
        <v/>
      </c>
      <c r="V30" s="86" t="str">
        <f t="shared" si="2"/>
        <v/>
      </c>
      <c r="W30" s="41" t="str">
        <f t="shared" si="16"/>
        <v/>
      </c>
      <c r="X30" s="42"/>
    </row>
    <row r="31" spans="1:24" x14ac:dyDescent="0.25">
      <c r="A31" s="104" t="str">
        <f t="shared" si="4"/>
        <v/>
      </c>
      <c r="B31" s="33"/>
      <c r="C31" s="34"/>
      <c r="D31" s="39"/>
      <c r="E31" s="39"/>
      <c r="F31" s="39"/>
      <c r="G31" s="40"/>
      <c r="H31" s="53" t="str">
        <f t="shared" ca="1" si="5"/>
        <v/>
      </c>
      <c r="I31" s="54" t="str">
        <f t="shared" ca="1" si="6"/>
        <v/>
      </c>
      <c r="J31" s="54" t="str">
        <f t="shared" ca="1" si="7"/>
        <v/>
      </c>
      <c r="K31" s="54" t="str">
        <f t="shared" ca="1" si="8"/>
        <v/>
      </c>
      <c r="L31" s="54" t="str">
        <f t="shared" ca="1" si="9"/>
        <v/>
      </c>
      <c r="M31" s="54" t="str">
        <f t="shared" ca="1" si="10"/>
        <v/>
      </c>
      <c r="N31" s="78" t="str">
        <f ca="1">IF(OR(G31="T",G31="",AND(H31="",I31="",J31="",K31="",L31="",M31="")),"",Listen!$A$6)</f>
        <v/>
      </c>
      <c r="O31" s="59" t="str">
        <f t="shared" ca="1" si="0"/>
        <v/>
      </c>
      <c r="P31" s="71" t="str">
        <f t="shared" ca="1" si="11"/>
        <v/>
      </c>
      <c r="Q31" s="65" t="str">
        <f t="shared" ca="1" si="12"/>
        <v/>
      </c>
      <c r="R31" s="65" t="str">
        <f t="shared" ca="1" si="13"/>
        <v/>
      </c>
      <c r="S31" s="82" t="str">
        <f t="shared" si="14"/>
        <v/>
      </c>
      <c r="T31" s="73" t="str">
        <f t="shared" si="1"/>
        <v/>
      </c>
      <c r="U31" s="89" t="str">
        <f t="shared" si="15"/>
        <v/>
      </c>
      <c r="V31" s="86" t="str">
        <f t="shared" si="2"/>
        <v/>
      </c>
      <c r="W31" s="41" t="str">
        <f t="shared" si="16"/>
        <v/>
      </c>
      <c r="X31" s="42"/>
    </row>
    <row r="32" spans="1:24" x14ac:dyDescent="0.25">
      <c r="A32" s="104" t="str">
        <f t="shared" si="4"/>
        <v/>
      </c>
      <c r="B32" s="33"/>
      <c r="C32" s="34"/>
      <c r="D32" s="39"/>
      <c r="E32" s="39"/>
      <c r="F32" s="39"/>
      <c r="G32" s="40"/>
      <c r="H32" s="53" t="str">
        <f t="shared" ca="1" si="5"/>
        <v/>
      </c>
      <c r="I32" s="54" t="str">
        <f t="shared" ca="1" si="6"/>
        <v/>
      </c>
      <c r="J32" s="54" t="str">
        <f t="shared" ca="1" si="7"/>
        <v/>
      </c>
      <c r="K32" s="54" t="str">
        <f t="shared" ca="1" si="8"/>
        <v/>
      </c>
      <c r="L32" s="54" t="str">
        <f t="shared" ca="1" si="9"/>
        <v/>
      </c>
      <c r="M32" s="54" t="str">
        <f t="shared" ca="1" si="10"/>
        <v/>
      </c>
      <c r="N32" s="78" t="str">
        <f ca="1">IF(OR(G32="T",G32="",AND(H32="",I32="",J32="",K32="",L32="",M32="")),"",Listen!$A$6)</f>
        <v/>
      </c>
      <c r="O32" s="59" t="str">
        <f t="shared" ca="1" si="0"/>
        <v/>
      </c>
      <c r="P32" s="71" t="str">
        <f t="shared" ca="1" si="11"/>
        <v/>
      </c>
      <c r="Q32" s="65" t="str">
        <f t="shared" ca="1" si="12"/>
        <v/>
      </c>
      <c r="R32" s="65" t="str">
        <f t="shared" ca="1" si="13"/>
        <v/>
      </c>
      <c r="S32" s="82" t="str">
        <f t="shared" si="14"/>
        <v/>
      </c>
      <c r="T32" s="73" t="str">
        <f t="shared" si="1"/>
        <v/>
      </c>
      <c r="U32" s="89" t="str">
        <f t="shared" si="15"/>
        <v/>
      </c>
      <c r="V32" s="86" t="str">
        <f t="shared" si="2"/>
        <v/>
      </c>
      <c r="W32" s="41" t="str">
        <f t="shared" si="16"/>
        <v/>
      </c>
      <c r="X32" s="42"/>
    </row>
    <row r="33" spans="1:24" x14ac:dyDescent="0.25">
      <c r="A33" s="104" t="str">
        <f t="shared" si="4"/>
        <v/>
      </c>
      <c r="B33" s="33"/>
      <c r="C33" s="34"/>
      <c r="D33" s="39"/>
      <c r="E33" s="39"/>
      <c r="F33" s="39"/>
      <c r="G33" s="40"/>
      <c r="H33" s="53" t="str">
        <f t="shared" ca="1" si="5"/>
        <v/>
      </c>
      <c r="I33" s="54" t="str">
        <f t="shared" ca="1" si="6"/>
        <v/>
      </c>
      <c r="J33" s="54" t="str">
        <f t="shared" ca="1" si="7"/>
        <v/>
      </c>
      <c r="K33" s="54" t="str">
        <f t="shared" ca="1" si="8"/>
        <v/>
      </c>
      <c r="L33" s="54" t="str">
        <f t="shared" ca="1" si="9"/>
        <v/>
      </c>
      <c r="M33" s="54" t="str">
        <f t="shared" ca="1" si="10"/>
        <v/>
      </c>
      <c r="N33" s="78" t="str">
        <f ca="1">IF(OR(G33="T",G33="",AND(H33="",I33="",J33="",K33="",L33="",M33="")),"",Listen!$A$6)</f>
        <v/>
      </c>
      <c r="O33" s="59" t="str">
        <f t="shared" ca="1" si="0"/>
        <v/>
      </c>
      <c r="P33" s="71" t="str">
        <f t="shared" ca="1" si="11"/>
        <v/>
      </c>
      <c r="Q33" s="65" t="str">
        <f t="shared" ca="1" si="12"/>
        <v/>
      </c>
      <c r="R33" s="65" t="str">
        <f t="shared" ca="1" si="13"/>
        <v/>
      </c>
      <c r="S33" s="82" t="str">
        <f t="shared" si="14"/>
        <v/>
      </c>
      <c r="T33" s="73" t="str">
        <f t="shared" si="1"/>
        <v/>
      </c>
      <c r="U33" s="89" t="str">
        <f t="shared" si="15"/>
        <v/>
      </c>
      <c r="V33" s="86" t="str">
        <f t="shared" si="2"/>
        <v/>
      </c>
      <c r="W33" s="41" t="str">
        <f t="shared" si="16"/>
        <v/>
      </c>
      <c r="X33" s="42"/>
    </row>
    <row r="34" spans="1:24" x14ac:dyDescent="0.25">
      <c r="A34" s="104" t="str">
        <f t="shared" si="4"/>
        <v/>
      </c>
      <c r="B34" s="33"/>
      <c r="C34" s="34"/>
      <c r="D34" s="39"/>
      <c r="E34" s="39"/>
      <c r="F34" s="39"/>
      <c r="G34" s="40"/>
      <c r="H34" s="53" t="str">
        <f t="shared" ca="1" si="5"/>
        <v/>
      </c>
      <c r="I34" s="54" t="str">
        <f t="shared" ca="1" si="6"/>
        <v/>
      </c>
      <c r="J34" s="54" t="str">
        <f t="shared" ca="1" si="7"/>
        <v/>
      </c>
      <c r="K34" s="54" t="str">
        <f t="shared" ca="1" si="8"/>
        <v/>
      </c>
      <c r="L34" s="54" t="str">
        <f t="shared" ca="1" si="9"/>
        <v/>
      </c>
      <c r="M34" s="54" t="str">
        <f t="shared" ca="1" si="10"/>
        <v/>
      </c>
      <c r="N34" s="78" t="str">
        <f ca="1">IF(OR(G34="T",G34="",AND(H34="",I34="",J34="",K34="",L34="",M34="")),"",Listen!$A$6)</f>
        <v/>
      </c>
      <c r="O34" s="59" t="str">
        <f t="shared" ca="1" si="0"/>
        <v/>
      </c>
      <c r="P34" s="71" t="str">
        <f t="shared" ca="1" si="11"/>
        <v/>
      </c>
      <c r="Q34" s="65" t="str">
        <f t="shared" ca="1" si="12"/>
        <v/>
      </c>
      <c r="R34" s="65" t="str">
        <f t="shared" ca="1" si="13"/>
        <v/>
      </c>
      <c r="S34" s="82" t="str">
        <f t="shared" si="14"/>
        <v/>
      </c>
      <c r="T34" s="73" t="str">
        <f t="shared" si="1"/>
        <v/>
      </c>
      <c r="U34" s="89" t="str">
        <f t="shared" si="15"/>
        <v/>
      </c>
      <c r="V34" s="86" t="str">
        <f t="shared" si="2"/>
        <v/>
      </c>
      <c r="W34" s="41" t="str">
        <f t="shared" si="16"/>
        <v/>
      </c>
      <c r="X34" s="42"/>
    </row>
    <row r="35" spans="1:24" x14ac:dyDescent="0.25">
      <c r="A35" s="104" t="str">
        <f t="shared" si="4"/>
        <v/>
      </c>
      <c r="B35" s="33"/>
      <c r="C35" s="34"/>
      <c r="D35" s="39"/>
      <c r="E35" s="39"/>
      <c r="F35" s="39"/>
      <c r="G35" s="40"/>
      <c r="H35" s="53" t="str">
        <f t="shared" ca="1" si="5"/>
        <v/>
      </c>
      <c r="I35" s="54" t="str">
        <f t="shared" ca="1" si="6"/>
        <v/>
      </c>
      <c r="J35" s="54" t="str">
        <f t="shared" ca="1" si="7"/>
        <v/>
      </c>
      <c r="K35" s="54" t="str">
        <f t="shared" ca="1" si="8"/>
        <v/>
      </c>
      <c r="L35" s="54" t="str">
        <f t="shared" ca="1" si="9"/>
        <v/>
      </c>
      <c r="M35" s="54" t="str">
        <f t="shared" ca="1" si="10"/>
        <v/>
      </c>
      <c r="N35" s="78" t="str">
        <f ca="1">IF(OR(G35="T",G35="",AND(H35="",I35="",J35="",K35="",L35="",M35="")),"",Listen!$A$6)</f>
        <v/>
      </c>
      <c r="O35" s="59" t="str">
        <f t="shared" ca="1" si="0"/>
        <v/>
      </c>
      <c r="P35" s="71" t="str">
        <f t="shared" ca="1" si="11"/>
        <v/>
      </c>
      <c r="Q35" s="65" t="str">
        <f t="shared" ca="1" si="12"/>
        <v/>
      </c>
      <c r="R35" s="65" t="str">
        <f t="shared" ca="1" si="13"/>
        <v/>
      </c>
      <c r="S35" s="82" t="str">
        <f t="shared" si="14"/>
        <v/>
      </c>
      <c r="T35" s="73" t="str">
        <f t="shared" si="1"/>
        <v/>
      </c>
      <c r="U35" s="89" t="str">
        <f t="shared" si="15"/>
        <v/>
      </c>
      <c r="V35" s="86" t="str">
        <f t="shared" si="2"/>
        <v/>
      </c>
      <c r="W35" s="41" t="str">
        <f t="shared" si="16"/>
        <v/>
      </c>
      <c r="X35" s="42"/>
    </row>
    <row r="36" spans="1:24" x14ac:dyDescent="0.25">
      <c r="A36" s="104" t="str">
        <f t="shared" si="4"/>
        <v/>
      </c>
      <c r="B36" s="33"/>
      <c r="C36" s="34"/>
      <c r="D36" s="39"/>
      <c r="E36" s="39"/>
      <c r="F36" s="39"/>
      <c r="G36" s="40"/>
      <c r="H36" s="53" t="str">
        <f t="shared" ca="1" si="5"/>
        <v/>
      </c>
      <c r="I36" s="54" t="str">
        <f t="shared" ca="1" si="6"/>
        <v/>
      </c>
      <c r="J36" s="54" t="str">
        <f t="shared" ca="1" si="7"/>
        <v/>
      </c>
      <c r="K36" s="54" t="str">
        <f t="shared" ca="1" si="8"/>
        <v/>
      </c>
      <c r="L36" s="54" t="str">
        <f t="shared" ca="1" si="9"/>
        <v/>
      </c>
      <c r="M36" s="54" t="str">
        <f t="shared" ca="1" si="10"/>
        <v/>
      </c>
      <c r="N36" s="78" t="str">
        <f ca="1">IF(OR(G36="T",G36="",AND(H36="",I36="",J36="",K36="",L36="",M36="")),"",Listen!$A$6)</f>
        <v/>
      </c>
      <c r="O36" s="59" t="str">
        <f t="shared" ca="1" si="0"/>
        <v/>
      </c>
      <c r="P36" s="71" t="str">
        <f t="shared" ca="1" si="11"/>
        <v/>
      </c>
      <c r="Q36" s="65" t="str">
        <f t="shared" ca="1" si="12"/>
        <v/>
      </c>
      <c r="R36" s="65" t="str">
        <f t="shared" ca="1" si="13"/>
        <v/>
      </c>
      <c r="S36" s="82" t="str">
        <f t="shared" si="14"/>
        <v/>
      </c>
      <c r="T36" s="73" t="str">
        <f t="shared" si="1"/>
        <v/>
      </c>
      <c r="U36" s="89" t="str">
        <f t="shared" si="15"/>
        <v/>
      </c>
      <c r="V36" s="86" t="str">
        <f t="shared" si="2"/>
        <v/>
      </c>
      <c r="W36" s="41" t="str">
        <f t="shared" si="16"/>
        <v/>
      </c>
      <c r="X36" s="42"/>
    </row>
    <row r="37" spans="1:24" x14ac:dyDescent="0.25">
      <c r="A37" s="104" t="str">
        <f t="shared" si="4"/>
        <v/>
      </c>
      <c r="B37" s="33"/>
      <c r="C37" s="34"/>
      <c r="D37" s="39"/>
      <c r="E37" s="39"/>
      <c r="F37" s="39"/>
      <c r="G37" s="40"/>
      <c r="H37" s="53" t="str">
        <f t="shared" ca="1" si="5"/>
        <v/>
      </c>
      <c r="I37" s="54" t="str">
        <f t="shared" ca="1" si="6"/>
        <v/>
      </c>
      <c r="J37" s="54" t="str">
        <f t="shared" ca="1" si="7"/>
        <v/>
      </c>
      <c r="K37" s="54" t="str">
        <f t="shared" ca="1" si="8"/>
        <v/>
      </c>
      <c r="L37" s="54" t="str">
        <f t="shared" ca="1" si="9"/>
        <v/>
      </c>
      <c r="M37" s="54" t="str">
        <f t="shared" ca="1" si="10"/>
        <v/>
      </c>
      <c r="N37" s="78" t="str">
        <f ca="1">IF(OR(G37="T",G37="",AND(H37="",I37="",J37="",K37="",L37="",M37="")),"",Listen!$A$6)</f>
        <v/>
      </c>
      <c r="O37" s="59" t="str">
        <f t="shared" ca="1" si="0"/>
        <v/>
      </c>
      <c r="P37" s="71" t="str">
        <f t="shared" ca="1" si="11"/>
        <v/>
      </c>
      <c r="Q37" s="65" t="str">
        <f t="shared" ca="1" si="12"/>
        <v/>
      </c>
      <c r="R37" s="65" t="str">
        <f t="shared" ca="1" si="13"/>
        <v/>
      </c>
      <c r="S37" s="82" t="str">
        <f t="shared" si="14"/>
        <v/>
      </c>
      <c r="T37" s="73" t="str">
        <f t="shared" si="1"/>
        <v/>
      </c>
      <c r="U37" s="89" t="str">
        <f t="shared" si="15"/>
        <v/>
      </c>
      <c r="V37" s="86" t="str">
        <f t="shared" si="2"/>
        <v/>
      </c>
      <c r="W37" s="41" t="str">
        <f t="shared" si="16"/>
        <v/>
      </c>
      <c r="X37" s="42"/>
    </row>
    <row r="38" spans="1:24" x14ac:dyDescent="0.25">
      <c r="A38" s="104" t="str">
        <f t="shared" si="4"/>
        <v/>
      </c>
      <c r="B38" s="33"/>
      <c r="C38" s="34"/>
      <c r="D38" s="39"/>
      <c r="E38" s="39"/>
      <c r="F38" s="39"/>
      <c r="G38" s="40"/>
      <c r="H38" s="53" t="str">
        <f t="shared" ca="1" si="5"/>
        <v/>
      </c>
      <c r="I38" s="54" t="str">
        <f t="shared" ca="1" si="6"/>
        <v/>
      </c>
      <c r="J38" s="54" t="str">
        <f t="shared" ca="1" si="7"/>
        <v/>
      </c>
      <c r="K38" s="54" t="str">
        <f t="shared" ca="1" si="8"/>
        <v/>
      </c>
      <c r="L38" s="54" t="str">
        <f t="shared" ca="1" si="9"/>
        <v/>
      </c>
      <c r="M38" s="54" t="str">
        <f t="shared" ca="1" si="10"/>
        <v/>
      </c>
      <c r="N38" s="78" t="str">
        <f ca="1">IF(OR(G38="T",G38="",AND(H38="",I38="",J38="",K38="",L38="",M38="")),"",Listen!$A$6)</f>
        <v/>
      </c>
      <c r="O38" s="59" t="str">
        <f t="shared" ca="1" si="0"/>
        <v/>
      </c>
      <c r="P38" s="71" t="str">
        <f t="shared" ca="1" si="11"/>
        <v/>
      </c>
      <c r="Q38" s="65" t="str">
        <f t="shared" ca="1" si="12"/>
        <v/>
      </c>
      <c r="R38" s="65" t="str">
        <f t="shared" ca="1" si="13"/>
        <v/>
      </c>
      <c r="S38" s="82" t="str">
        <f t="shared" si="14"/>
        <v/>
      </c>
      <c r="T38" s="73" t="str">
        <f t="shared" si="1"/>
        <v/>
      </c>
      <c r="U38" s="89" t="str">
        <f t="shared" si="15"/>
        <v/>
      </c>
      <c r="V38" s="86" t="str">
        <f t="shared" si="2"/>
        <v/>
      </c>
      <c r="W38" s="41" t="str">
        <f t="shared" si="16"/>
        <v/>
      </c>
      <c r="X38" s="42"/>
    </row>
    <row r="39" spans="1:24" x14ac:dyDescent="0.25">
      <c r="A39" s="104" t="str">
        <f t="shared" si="4"/>
        <v/>
      </c>
      <c r="B39" s="33"/>
      <c r="C39" s="34"/>
      <c r="D39" s="39"/>
      <c r="E39" s="39"/>
      <c r="F39" s="39"/>
      <c r="G39" s="40"/>
      <c r="H39" s="53" t="str">
        <f t="shared" ca="1" si="5"/>
        <v/>
      </c>
      <c r="I39" s="54" t="str">
        <f t="shared" ca="1" si="6"/>
        <v/>
      </c>
      <c r="J39" s="54" t="str">
        <f t="shared" ca="1" si="7"/>
        <v/>
      </c>
      <c r="K39" s="54" t="str">
        <f t="shared" ca="1" si="8"/>
        <v/>
      </c>
      <c r="L39" s="54" t="str">
        <f t="shared" ca="1" si="9"/>
        <v/>
      </c>
      <c r="M39" s="54" t="str">
        <f t="shared" ca="1" si="10"/>
        <v/>
      </c>
      <c r="N39" s="78" t="str">
        <f ca="1">IF(OR(G39="T",G39="",AND(H39="",I39="",J39="",K39="",L39="",M39="")),"",Listen!$A$6)</f>
        <v/>
      </c>
      <c r="O39" s="59" t="str">
        <f t="shared" ca="1" si="0"/>
        <v/>
      </c>
      <c r="P39" s="71" t="str">
        <f t="shared" ca="1" si="11"/>
        <v/>
      </c>
      <c r="Q39" s="65" t="str">
        <f t="shared" ca="1" si="12"/>
        <v/>
      </c>
      <c r="R39" s="65" t="str">
        <f t="shared" ca="1" si="13"/>
        <v/>
      </c>
      <c r="S39" s="82" t="str">
        <f t="shared" si="14"/>
        <v/>
      </c>
      <c r="T39" s="73" t="str">
        <f t="shared" si="1"/>
        <v/>
      </c>
      <c r="U39" s="89" t="str">
        <f t="shared" si="15"/>
        <v/>
      </c>
      <c r="V39" s="86" t="str">
        <f t="shared" si="2"/>
        <v/>
      </c>
      <c r="W39" s="41" t="str">
        <f t="shared" si="16"/>
        <v/>
      </c>
      <c r="X39" s="42"/>
    </row>
    <row r="40" spans="1:24" x14ac:dyDescent="0.25">
      <c r="A40" s="104" t="str">
        <f t="shared" si="4"/>
        <v/>
      </c>
      <c r="B40" s="33"/>
      <c r="C40" s="34"/>
      <c r="D40" s="39"/>
      <c r="E40" s="39"/>
      <c r="F40" s="39"/>
      <c r="G40" s="40"/>
      <c r="H40" s="53" t="str">
        <f t="shared" ca="1" si="5"/>
        <v/>
      </c>
      <c r="I40" s="54" t="str">
        <f t="shared" ca="1" si="6"/>
        <v/>
      </c>
      <c r="J40" s="54" t="str">
        <f t="shared" ca="1" si="7"/>
        <v/>
      </c>
      <c r="K40" s="54" t="str">
        <f t="shared" ca="1" si="8"/>
        <v/>
      </c>
      <c r="L40" s="54" t="str">
        <f t="shared" ca="1" si="9"/>
        <v/>
      </c>
      <c r="M40" s="54" t="str">
        <f t="shared" ca="1" si="10"/>
        <v/>
      </c>
      <c r="N40" s="78" t="str">
        <f ca="1">IF(OR(G40="T",G40="",AND(H40="",I40="",J40="",K40="",L40="",M40="")),"",Listen!$A$6)</f>
        <v/>
      </c>
      <c r="O40" s="59" t="str">
        <f t="shared" ca="1" si="0"/>
        <v/>
      </c>
      <c r="P40" s="71" t="str">
        <f t="shared" ca="1" si="11"/>
        <v/>
      </c>
      <c r="Q40" s="65" t="str">
        <f t="shared" ca="1" si="12"/>
        <v/>
      </c>
      <c r="R40" s="65" t="str">
        <f t="shared" ca="1" si="13"/>
        <v/>
      </c>
      <c r="S40" s="82" t="str">
        <f t="shared" si="14"/>
        <v/>
      </c>
      <c r="T40" s="73" t="str">
        <f t="shared" si="1"/>
        <v/>
      </c>
      <c r="U40" s="89" t="str">
        <f t="shared" si="15"/>
        <v/>
      </c>
      <c r="V40" s="86" t="str">
        <f t="shared" si="2"/>
        <v/>
      </c>
      <c r="W40" s="41" t="str">
        <f t="shared" si="16"/>
        <v/>
      </c>
      <c r="X40" s="42"/>
    </row>
    <row r="41" spans="1:24" x14ac:dyDescent="0.25">
      <c r="A41" s="104" t="str">
        <f t="shared" si="4"/>
        <v/>
      </c>
      <c r="B41" s="33"/>
      <c r="C41" s="34"/>
      <c r="D41" s="39"/>
      <c r="E41" s="39"/>
      <c r="F41" s="39"/>
      <c r="G41" s="40"/>
      <c r="H41" s="53" t="str">
        <f t="shared" ca="1" si="5"/>
        <v/>
      </c>
      <c r="I41" s="54" t="str">
        <f t="shared" ca="1" si="6"/>
        <v/>
      </c>
      <c r="J41" s="54" t="str">
        <f t="shared" ca="1" si="7"/>
        <v/>
      </c>
      <c r="K41" s="54" t="str">
        <f t="shared" ca="1" si="8"/>
        <v/>
      </c>
      <c r="L41" s="54" t="str">
        <f t="shared" ca="1" si="9"/>
        <v/>
      </c>
      <c r="M41" s="54" t="str">
        <f t="shared" ca="1" si="10"/>
        <v/>
      </c>
      <c r="N41" s="78" t="str">
        <f ca="1">IF(OR(G41="T",G41="",AND(H41="",I41="",J41="",K41="",L41="",M41="")),"",Listen!$A$6)</f>
        <v/>
      </c>
      <c r="O41" s="59" t="str">
        <f t="shared" ca="1" si="0"/>
        <v/>
      </c>
      <c r="P41" s="71" t="str">
        <f t="shared" ca="1" si="11"/>
        <v/>
      </c>
      <c r="Q41" s="65" t="str">
        <f t="shared" ca="1" si="12"/>
        <v/>
      </c>
      <c r="R41" s="65" t="str">
        <f t="shared" ca="1" si="13"/>
        <v/>
      </c>
      <c r="S41" s="82" t="str">
        <f t="shared" si="14"/>
        <v/>
      </c>
      <c r="T41" s="73" t="str">
        <f t="shared" si="1"/>
        <v/>
      </c>
      <c r="U41" s="89" t="str">
        <f t="shared" si="15"/>
        <v/>
      </c>
      <c r="V41" s="86" t="str">
        <f t="shared" si="2"/>
        <v/>
      </c>
      <c r="W41" s="41" t="str">
        <f t="shared" si="16"/>
        <v/>
      </c>
      <c r="X41" s="42"/>
    </row>
    <row r="42" spans="1:24" x14ac:dyDescent="0.25">
      <c r="A42" s="104" t="str">
        <f t="shared" si="4"/>
        <v/>
      </c>
      <c r="B42" s="33"/>
      <c r="C42" s="34"/>
      <c r="D42" s="39"/>
      <c r="E42" s="39"/>
      <c r="F42" s="39"/>
      <c r="G42" s="40"/>
      <c r="H42" s="53" t="str">
        <f t="shared" ca="1" si="5"/>
        <v/>
      </c>
      <c r="I42" s="54" t="str">
        <f t="shared" ca="1" si="6"/>
        <v/>
      </c>
      <c r="J42" s="54" t="str">
        <f t="shared" ca="1" si="7"/>
        <v/>
      </c>
      <c r="K42" s="54" t="str">
        <f t="shared" ca="1" si="8"/>
        <v/>
      </c>
      <c r="L42" s="54" t="str">
        <f t="shared" ca="1" si="9"/>
        <v/>
      </c>
      <c r="M42" s="54" t="str">
        <f t="shared" ca="1" si="10"/>
        <v/>
      </c>
      <c r="N42" s="78" t="str">
        <f ca="1">IF(OR(G42="T",G42="",AND(H42="",I42="",J42="",K42="",L42="",M42="")),"",Listen!$A$6)</f>
        <v/>
      </c>
      <c r="O42" s="59" t="str">
        <f t="shared" ca="1" si="0"/>
        <v/>
      </c>
      <c r="P42" s="71" t="str">
        <f t="shared" ca="1" si="11"/>
        <v/>
      </c>
      <c r="Q42" s="65" t="str">
        <f t="shared" ca="1" si="12"/>
        <v/>
      </c>
      <c r="R42" s="65" t="str">
        <f t="shared" ca="1" si="13"/>
        <v/>
      </c>
      <c r="S42" s="82" t="str">
        <f t="shared" si="14"/>
        <v/>
      </c>
      <c r="T42" s="73" t="str">
        <f t="shared" si="1"/>
        <v/>
      </c>
      <c r="U42" s="89" t="str">
        <f t="shared" si="15"/>
        <v/>
      </c>
      <c r="V42" s="86" t="str">
        <f t="shared" si="2"/>
        <v/>
      </c>
      <c r="W42" s="41" t="str">
        <f t="shared" si="16"/>
        <v/>
      </c>
      <c r="X42" s="42"/>
    </row>
    <row r="43" spans="1:24" x14ac:dyDescent="0.25">
      <c r="A43" s="104" t="str">
        <f t="shared" si="4"/>
        <v/>
      </c>
      <c r="B43" s="33"/>
      <c r="C43" s="34"/>
      <c r="D43" s="39"/>
      <c r="E43" s="39"/>
      <c r="F43" s="39"/>
      <c r="G43" s="40"/>
      <c r="H43" s="53" t="str">
        <f t="shared" ca="1" si="5"/>
        <v/>
      </c>
      <c r="I43" s="54" t="str">
        <f t="shared" ca="1" si="6"/>
        <v/>
      </c>
      <c r="J43" s="54" t="str">
        <f t="shared" ca="1" si="7"/>
        <v/>
      </c>
      <c r="K43" s="54" t="str">
        <f t="shared" ca="1" si="8"/>
        <v/>
      </c>
      <c r="L43" s="54" t="str">
        <f t="shared" ca="1" si="9"/>
        <v/>
      </c>
      <c r="M43" s="54" t="str">
        <f t="shared" ca="1" si="10"/>
        <v/>
      </c>
      <c r="N43" s="78" t="str">
        <f ca="1">IF(OR(G43="T",G43="",AND(H43="",I43="",J43="",K43="",L43="",M43="")),"",Listen!$A$6)</f>
        <v/>
      </c>
      <c r="O43" s="59" t="str">
        <f t="shared" ca="1" si="0"/>
        <v/>
      </c>
      <c r="P43" s="71" t="str">
        <f t="shared" ca="1" si="11"/>
        <v/>
      </c>
      <c r="Q43" s="65" t="str">
        <f t="shared" ca="1" si="12"/>
        <v/>
      </c>
      <c r="R43" s="65" t="str">
        <f t="shared" ca="1" si="13"/>
        <v/>
      </c>
      <c r="S43" s="82" t="str">
        <f t="shared" si="14"/>
        <v/>
      </c>
      <c r="T43" s="73" t="str">
        <f t="shared" si="1"/>
        <v/>
      </c>
      <c r="U43" s="89" t="str">
        <f t="shared" si="15"/>
        <v/>
      </c>
      <c r="V43" s="86" t="str">
        <f t="shared" si="2"/>
        <v/>
      </c>
      <c r="W43" s="41" t="str">
        <f t="shared" si="16"/>
        <v/>
      </c>
      <c r="X43" s="42"/>
    </row>
    <row r="44" spans="1:24" x14ac:dyDescent="0.25">
      <c r="A44" s="104" t="str">
        <f t="shared" si="4"/>
        <v/>
      </c>
      <c r="B44" s="33"/>
      <c r="C44" s="34"/>
      <c r="D44" s="39"/>
      <c r="E44" s="39"/>
      <c r="F44" s="39"/>
      <c r="G44" s="40"/>
      <c r="H44" s="53" t="str">
        <f t="shared" ca="1" si="5"/>
        <v/>
      </c>
      <c r="I44" s="54" t="str">
        <f t="shared" ca="1" si="6"/>
        <v/>
      </c>
      <c r="J44" s="54" t="str">
        <f t="shared" ca="1" si="7"/>
        <v/>
      </c>
      <c r="K44" s="54" t="str">
        <f t="shared" ca="1" si="8"/>
        <v/>
      </c>
      <c r="L44" s="54" t="str">
        <f t="shared" ca="1" si="9"/>
        <v/>
      </c>
      <c r="M44" s="54" t="str">
        <f t="shared" ca="1" si="10"/>
        <v/>
      </c>
      <c r="N44" s="78" t="str">
        <f ca="1">IF(OR(G44="T",G44="",AND(H44="",I44="",J44="",K44="",L44="",M44="")),"",Listen!$A$6)</f>
        <v/>
      </c>
      <c r="O44" s="59" t="str">
        <f t="shared" ca="1" si="0"/>
        <v/>
      </c>
      <c r="P44" s="71" t="str">
        <f t="shared" ca="1" si="11"/>
        <v/>
      </c>
      <c r="Q44" s="65" t="str">
        <f t="shared" ca="1" si="12"/>
        <v/>
      </c>
      <c r="R44" s="65" t="str">
        <f t="shared" ca="1" si="13"/>
        <v/>
      </c>
      <c r="S44" s="82" t="str">
        <f t="shared" si="14"/>
        <v/>
      </c>
      <c r="T44" s="73" t="str">
        <f t="shared" si="1"/>
        <v/>
      </c>
      <c r="U44" s="89" t="str">
        <f t="shared" si="15"/>
        <v/>
      </c>
      <c r="V44" s="86" t="str">
        <f t="shared" si="2"/>
        <v/>
      </c>
      <c r="W44" s="41" t="str">
        <f t="shared" si="16"/>
        <v/>
      </c>
      <c r="X44" s="42"/>
    </row>
    <row r="45" spans="1:24" x14ac:dyDescent="0.25">
      <c r="A45" s="104" t="str">
        <f t="shared" si="4"/>
        <v/>
      </c>
      <c r="B45" s="33"/>
      <c r="C45" s="34"/>
      <c r="D45" s="39"/>
      <c r="E45" s="39"/>
      <c r="F45" s="39"/>
      <c r="G45" s="40"/>
      <c r="H45" s="53" t="str">
        <f t="shared" ca="1" si="5"/>
        <v/>
      </c>
      <c r="I45" s="54" t="str">
        <f t="shared" ca="1" si="6"/>
        <v/>
      </c>
      <c r="J45" s="54" t="str">
        <f t="shared" ca="1" si="7"/>
        <v/>
      </c>
      <c r="K45" s="54" t="str">
        <f t="shared" ca="1" si="8"/>
        <v/>
      </c>
      <c r="L45" s="54" t="str">
        <f t="shared" ca="1" si="9"/>
        <v/>
      </c>
      <c r="M45" s="54" t="str">
        <f t="shared" ca="1" si="10"/>
        <v/>
      </c>
      <c r="N45" s="78" t="str">
        <f ca="1">IF(OR(G45="T",G45="",AND(H45="",I45="",J45="",K45="",L45="",M45="")),"",Listen!$A$6)</f>
        <v/>
      </c>
      <c r="O45" s="59" t="str">
        <f t="shared" ca="1" si="0"/>
        <v/>
      </c>
      <c r="P45" s="71" t="str">
        <f t="shared" ca="1" si="11"/>
        <v/>
      </c>
      <c r="Q45" s="65" t="str">
        <f t="shared" ca="1" si="12"/>
        <v/>
      </c>
      <c r="R45" s="65" t="str">
        <f t="shared" ca="1" si="13"/>
        <v/>
      </c>
      <c r="S45" s="82" t="str">
        <f t="shared" si="14"/>
        <v/>
      </c>
      <c r="T45" s="73" t="str">
        <f t="shared" si="1"/>
        <v/>
      </c>
      <c r="U45" s="89" t="str">
        <f t="shared" si="15"/>
        <v/>
      </c>
      <c r="V45" s="86" t="str">
        <f t="shared" si="2"/>
        <v/>
      </c>
      <c r="W45" s="41" t="str">
        <f t="shared" si="16"/>
        <v/>
      </c>
      <c r="X45" s="42"/>
    </row>
    <row r="46" spans="1:24" x14ac:dyDescent="0.25">
      <c r="A46" s="104" t="str">
        <f t="shared" si="4"/>
        <v/>
      </c>
      <c r="B46" s="33"/>
      <c r="C46" s="34"/>
      <c r="D46" s="39"/>
      <c r="E46" s="39"/>
      <c r="F46" s="39"/>
      <c r="G46" s="40"/>
      <c r="H46" s="53" t="str">
        <f t="shared" ca="1" si="5"/>
        <v/>
      </c>
      <c r="I46" s="54" t="str">
        <f t="shared" ca="1" si="6"/>
        <v/>
      </c>
      <c r="J46" s="54" t="str">
        <f t="shared" ca="1" si="7"/>
        <v/>
      </c>
      <c r="K46" s="54" t="str">
        <f t="shared" ca="1" si="8"/>
        <v/>
      </c>
      <c r="L46" s="54" t="str">
        <f t="shared" ca="1" si="9"/>
        <v/>
      </c>
      <c r="M46" s="54" t="str">
        <f t="shared" ca="1" si="10"/>
        <v/>
      </c>
      <c r="N46" s="78" t="str">
        <f ca="1">IF(OR(G46="T",G46="",AND(H46="",I46="",J46="",K46="",L46="",M46="")),"",Listen!$A$6)</f>
        <v/>
      </c>
      <c r="O46" s="59" t="str">
        <f t="shared" ca="1" si="0"/>
        <v/>
      </c>
      <c r="P46" s="71" t="str">
        <f t="shared" ca="1" si="11"/>
        <v/>
      </c>
      <c r="Q46" s="65" t="str">
        <f t="shared" ca="1" si="12"/>
        <v/>
      </c>
      <c r="R46" s="65" t="str">
        <f t="shared" ca="1" si="13"/>
        <v/>
      </c>
      <c r="S46" s="82" t="str">
        <f t="shared" si="14"/>
        <v/>
      </c>
      <c r="T46" s="73" t="str">
        <f t="shared" si="1"/>
        <v/>
      </c>
      <c r="U46" s="89" t="str">
        <f t="shared" si="15"/>
        <v/>
      </c>
      <c r="V46" s="86" t="str">
        <f t="shared" si="2"/>
        <v/>
      </c>
      <c r="W46" s="41" t="str">
        <f t="shared" si="16"/>
        <v/>
      </c>
      <c r="X46" s="42"/>
    </row>
    <row r="47" spans="1:24" x14ac:dyDescent="0.25">
      <c r="A47" s="104" t="str">
        <f t="shared" si="4"/>
        <v/>
      </c>
      <c r="B47" s="33"/>
      <c r="C47" s="34"/>
      <c r="D47" s="39"/>
      <c r="E47" s="39"/>
      <c r="F47" s="39"/>
      <c r="G47" s="40"/>
      <c r="H47" s="53" t="str">
        <f t="shared" ca="1" si="5"/>
        <v/>
      </c>
      <c r="I47" s="54" t="str">
        <f t="shared" ca="1" si="6"/>
        <v/>
      </c>
      <c r="J47" s="54" t="str">
        <f t="shared" ca="1" si="7"/>
        <v/>
      </c>
      <c r="K47" s="54" t="str">
        <f t="shared" ca="1" si="8"/>
        <v/>
      </c>
      <c r="L47" s="54" t="str">
        <f t="shared" ca="1" si="9"/>
        <v/>
      </c>
      <c r="M47" s="54" t="str">
        <f t="shared" ca="1" si="10"/>
        <v/>
      </c>
      <c r="N47" s="78" t="str">
        <f ca="1">IF(OR(G47="T",G47="",AND(H47="",I47="",J47="",K47="",L47="",M47="")),"",Listen!$A$6)</f>
        <v/>
      </c>
      <c r="O47" s="59" t="str">
        <f t="shared" ca="1" si="0"/>
        <v/>
      </c>
      <c r="P47" s="71" t="str">
        <f t="shared" ca="1" si="11"/>
        <v/>
      </c>
      <c r="Q47" s="65" t="str">
        <f t="shared" ca="1" si="12"/>
        <v/>
      </c>
      <c r="R47" s="65" t="str">
        <f t="shared" ca="1" si="13"/>
        <v/>
      </c>
      <c r="S47" s="82" t="str">
        <f t="shared" si="14"/>
        <v/>
      </c>
      <c r="T47" s="73" t="str">
        <f t="shared" si="1"/>
        <v/>
      </c>
      <c r="U47" s="89" t="str">
        <f t="shared" si="15"/>
        <v/>
      </c>
      <c r="V47" s="86" t="str">
        <f t="shared" si="2"/>
        <v/>
      </c>
      <c r="W47" s="41" t="str">
        <f t="shared" si="16"/>
        <v/>
      </c>
      <c r="X47" s="42"/>
    </row>
    <row r="48" spans="1:24" x14ac:dyDescent="0.25">
      <c r="A48" s="104" t="str">
        <f t="shared" si="4"/>
        <v/>
      </c>
      <c r="B48" s="33"/>
      <c r="C48" s="34"/>
      <c r="D48" s="39"/>
      <c r="E48" s="39"/>
      <c r="F48" s="39"/>
      <c r="G48" s="40"/>
      <c r="H48" s="53" t="str">
        <f t="shared" ca="1" si="5"/>
        <v/>
      </c>
      <c r="I48" s="54" t="str">
        <f t="shared" ca="1" si="6"/>
        <v/>
      </c>
      <c r="J48" s="54" t="str">
        <f t="shared" ca="1" si="7"/>
        <v/>
      </c>
      <c r="K48" s="54" t="str">
        <f t="shared" ca="1" si="8"/>
        <v/>
      </c>
      <c r="L48" s="54" t="str">
        <f t="shared" ca="1" si="9"/>
        <v/>
      </c>
      <c r="M48" s="54" t="str">
        <f t="shared" ca="1" si="10"/>
        <v/>
      </c>
      <c r="N48" s="78" t="str">
        <f ca="1">IF(OR(G48="T",G48="",AND(H48="",I48="",J48="",K48="",L48="",M48="")),"",Listen!$A$6)</f>
        <v/>
      </c>
      <c r="O48" s="59" t="str">
        <f t="shared" ca="1" si="0"/>
        <v/>
      </c>
      <c r="P48" s="71" t="str">
        <f t="shared" ca="1" si="11"/>
        <v/>
      </c>
      <c r="Q48" s="65" t="str">
        <f t="shared" ca="1" si="12"/>
        <v/>
      </c>
      <c r="R48" s="65" t="str">
        <f t="shared" ca="1" si="13"/>
        <v/>
      </c>
      <c r="S48" s="82" t="str">
        <f t="shared" si="14"/>
        <v/>
      </c>
      <c r="T48" s="73" t="str">
        <f t="shared" si="1"/>
        <v/>
      </c>
      <c r="U48" s="89" t="str">
        <f t="shared" si="15"/>
        <v/>
      </c>
      <c r="V48" s="86" t="str">
        <f t="shared" si="2"/>
        <v/>
      </c>
      <c r="W48" s="41" t="str">
        <f t="shared" si="16"/>
        <v/>
      </c>
      <c r="X48" s="42"/>
    </row>
    <row r="49" spans="1:24" x14ac:dyDescent="0.25">
      <c r="A49" s="104" t="str">
        <f t="shared" si="4"/>
        <v/>
      </c>
      <c r="B49" s="33"/>
      <c r="C49" s="34"/>
      <c r="D49" s="39"/>
      <c r="E49" s="39"/>
      <c r="F49" s="39"/>
      <c r="G49" s="40"/>
      <c r="H49" s="53" t="str">
        <f t="shared" ca="1" si="5"/>
        <v/>
      </c>
      <c r="I49" s="54" t="str">
        <f t="shared" ca="1" si="6"/>
        <v/>
      </c>
      <c r="J49" s="54" t="str">
        <f t="shared" ca="1" si="7"/>
        <v/>
      </c>
      <c r="K49" s="54" t="str">
        <f t="shared" ca="1" si="8"/>
        <v/>
      </c>
      <c r="L49" s="54" t="str">
        <f t="shared" ca="1" si="9"/>
        <v/>
      </c>
      <c r="M49" s="54" t="str">
        <f t="shared" ca="1" si="10"/>
        <v/>
      </c>
      <c r="N49" s="78" t="str">
        <f ca="1">IF(OR(G49="T",G49="",AND(H49="",I49="",J49="",K49="",L49="",M49="")),"",Listen!$A$6)</f>
        <v/>
      </c>
      <c r="O49" s="59" t="str">
        <f t="shared" ca="1" si="0"/>
        <v/>
      </c>
      <c r="P49" s="71" t="str">
        <f t="shared" ca="1" si="11"/>
        <v/>
      </c>
      <c r="Q49" s="65" t="str">
        <f t="shared" ca="1" si="12"/>
        <v/>
      </c>
      <c r="R49" s="65" t="str">
        <f t="shared" ca="1" si="13"/>
        <v/>
      </c>
      <c r="S49" s="82" t="str">
        <f t="shared" si="14"/>
        <v/>
      </c>
      <c r="T49" s="73" t="str">
        <f t="shared" si="1"/>
        <v/>
      </c>
      <c r="U49" s="89" t="str">
        <f t="shared" si="15"/>
        <v/>
      </c>
      <c r="V49" s="86" t="str">
        <f t="shared" si="2"/>
        <v/>
      </c>
      <c r="W49" s="41" t="str">
        <f t="shared" si="16"/>
        <v/>
      </c>
      <c r="X49" s="42"/>
    </row>
    <row r="50" spans="1:24" x14ac:dyDescent="0.25">
      <c r="A50" s="104" t="str">
        <f t="shared" si="4"/>
        <v/>
      </c>
      <c r="B50" s="33"/>
      <c r="C50" s="34"/>
      <c r="D50" s="39"/>
      <c r="E50" s="39"/>
      <c r="F50" s="39"/>
      <c r="G50" s="40"/>
      <c r="H50" s="53" t="str">
        <f t="shared" ca="1" si="5"/>
        <v/>
      </c>
      <c r="I50" s="54" t="str">
        <f t="shared" ca="1" si="6"/>
        <v/>
      </c>
      <c r="J50" s="54" t="str">
        <f t="shared" ca="1" si="7"/>
        <v/>
      </c>
      <c r="K50" s="54" t="str">
        <f t="shared" ca="1" si="8"/>
        <v/>
      </c>
      <c r="L50" s="54" t="str">
        <f t="shared" ca="1" si="9"/>
        <v/>
      </c>
      <c r="M50" s="54" t="str">
        <f t="shared" ca="1" si="10"/>
        <v/>
      </c>
      <c r="N50" s="78" t="str">
        <f ca="1">IF(OR(G50="T",G50="",AND(H50="",I50="",J50="",K50="",L50="",M50="")),"",Listen!$A$6)</f>
        <v/>
      </c>
      <c r="O50" s="59" t="str">
        <f t="shared" ca="1" si="0"/>
        <v/>
      </c>
      <c r="P50" s="71" t="str">
        <f t="shared" ca="1" si="11"/>
        <v/>
      </c>
      <c r="Q50" s="65" t="str">
        <f t="shared" ca="1" si="12"/>
        <v/>
      </c>
      <c r="R50" s="65" t="str">
        <f t="shared" ca="1" si="13"/>
        <v/>
      </c>
      <c r="S50" s="82" t="str">
        <f t="shared" si="14"/>
        <v/>
      </c>
      <c r="T50" s="73" t="str">
        <f t="shared" si="1"/>
        <v/>
      </c>
      <c r="U50" s="89" t="str">
        <f t="shared" si="15"/>
        <v/>
      </c>
      <c r="V50" s="86" t="str">
        <f t="shared" si="2"/>
        <v/>
      </c>
      <c r="W50" s="41" t="str">
        <f t="shared" si="16"/>
        <v/>
      </c>
      <c r="X50" s="42"/>
    </row>
    <row r="51" spans="1:24" x14ac:dyDescent="0.25">
      <c r="A51" s="104" t="str">
        <f t="shared" si="4"/>
        <v/>
      </c>
      <c r="B51" s="33"/>
      <c r="C51" s="34"/>
      <c r="D51" s="39"/>
      <c r="E51" s="39"/>
      <c r="F51" s="39"/>
      <c r="G51" s="40"/>
      <c r="H51" s="53" t="str">
        <f t="shared" ca="1" si="5"/>
        <v/>
      </c>
      <c r="I51" s="54" t="str">
        <f t="shared" ca="1" si="6"/>
        <v/>
      </c>
      <c r="J51" s="54" t="str">
        <f t="shared" ca="1" si="7"/>
        <v/>
      </c>
      <c r="K51" s="54" t="str">
        <f t="shared" ca="1" si="8"/>
        <v/>
      </c>
      <c r="L51" s="54" t="str">
        <f t="shared" ca="1" si="9"/>
        <v/>
      </c>
      <c r="M51" s="54" t="str">
        <f t="shared" ca="1" si="10"/>
        <v/>
      </c>
      <c r="N51" s="78" t="str">
        <f ca="1">IF(OR(G51="T",G51="",AND(H51="",I51="",J51="",K51="",L51="",M51="")),"",Listen!$A$6)</f>
        <v/>
      </c>
      <c r="O51" s="59" t="str">
        <f t="shared" ca="1" si="0"/>
        <v/>
      </c>
      <c r="P51" s="71" t="str">
        <f t="shared" ca="1" si="11"/>
        <v/>
      </c>
      <c r="Q51" s="65" t="str">
        <f t="shared" ca="1" si="12"/>
        <v/>
      </c>
      <c r="R51" s="65" t="str">
        <f t="shared" ca="1" si="13"/>
        <v/>
      </c>
      <c r="S51" s="82" t="str">
        <f t="shared" si="14"/>
        <v/>
      </c>
      <c r="T51" s="73" t="str">
        <f t="shared" si="1"/>
        <v/>
      </c>
      <c r="U51" s="89" t="str">
        <f t="shared" si="15"/>
        <v/>
      </c>
      <c r="V51" s="86" t="str">
        <f t="shared" si="2"/>
        <v/>
      </c>
      <c r="W51" s="41" t="str">
        <f t="shared" si="16"/>
        <v/>
      </c>
      <c r="X51" s="42"/>
    </row>
    <row r="52" spans="1:24" x14ac:dyDescent="0.25">
      <c r="A52" s="104" t="str">
        <f t="shared" si="4"/>
        <v/>
      </c>
      <c r="B52" s="33"/>
      <c r="C52" s="34"/>
      <c r="D52" s="39"/>
      <c r="E52" s="39"/>
      <c r="F52" s="39"/>
      <c r="G52" s="40"/>
      <c r="H52" s="53" t="str">
        <f t="shared" ca="1" si="5"/>
        <v/>
      </c>
      <c r="I52" s="54" t="str">
        <f t="shared" ca="1" si="6"/>
        <v/>
      </c>
      <c r="J52" s="54" t="str">
        <f t="shared" ca="1" si="7"/>
        <v/>
      </c>
      <c r="K52" s="54" t="str">
        <f t="shared" ca="1" si="8"/>
        <v/>
      </c>
      <c r="L52" s="54" t="str">
        <f t="shared" ca="1" si="9"/>
        <v/>
      </c>
      <c r="M52" s="54" t="str">
        <f t="shared" ca="1" si="10"/>
        <v/>
      </c>
      <c r="N52" s="78" t="str">
        <f ca="1">IF(OR(G52="T",G52="",AND(H52="",I52="",J52="",K52="",L52="",M52="")),"",Listen!$A$6)</f>
        <v/>
      </c>
      <c r="O52" s="59" t="str">
        <f t="shared" ca="1" si="0"/>
        <v/>
      </c>
      <c r="P52" s="71" t="str">
        <f t="shared" ca="1" si="11"/>
        <v/>
      </c>
      <c r="Q52" s="65" t="str">
        <f t="shared" ca="1" si="12"/>
        <v/>
      </c>
      <c r="R52" s="65" t="str">
        <f t="shared" ca="1" si="13"/>
        <v/>
      </c>
      <c r="S52" s="82" t="str">
        <f t="shared" si="14"/>
        <v/>
      </c>
      <c r="T52" s="73" t="str">
        <f t="shared" si="1"/>
        <v/>
      </c>
      <c r="U52" s="89" t="str">
        <f t="shared" si="15"/>
        <v/>
      </c>
      <c r="V52" s="86" t="str">
        <f t="shared" si="2"/>
        <v/>
      </c>
      <c r="W52" s="41" t="str">
        <f t="shared" si="16"/>
        <v/>
      </c>
      <c r="X52" s="42"/>
    </row>
    <row r="53" spans="1:24" x14ac:dyDescent="0.25">
      <c r="A53" s="104" t="str">
        <f t="shared" si="4"/>
        <v/>
      </c>
      <c r="B53" s="33"/>
      <c r="C53" s="34"/>
      <c r="D53" s="39"/>
      <c r="E53" s="39"/>
      <c r="F53" s="39"/>
      <c r="G53" s="40"/>
      <c r="H53" s="53" t="str">
        <f t="shared" ca="1" si="5"/>
        <v/>
      </c>
      <c r="I53" s="54" t="str">
        <f t="shared" ca="1" si="6"/>
        <v/>
      </c>
      <c r="J53" s="54" t="str">
        <f t="shared" ca="1" si="7"/>
        <v/>
      </c>
      <c r="K53" s="54" t="str">
        <f t="shared" ca="1" si="8"/>
        <v/>
      </c>
      <c r="L53" s="54" t="str">
        <f t="shared" ca="1" si="9"/>
        <v/>
      </c>
      <c r="M53" s="54" t="str">
        <f t="shared" ca="1" si="10"/>
        <v/>
      </c>
      <c r="N53" s="78" t="str">
        <f ca="1">IF(OR(G53="T",G53="",AND(H53="",I53="",J53="",K53="",L53="",M53="")),"",Listen!$A$6)</f>
        <v/>
      </c>
      <c r="O53" s="59" t="str">
        <f t="shared" ca="1" si="0"/>
        <v/>
      </c>
      <c r="P53" s="71" t="str">
        <f t="shared" ca="1" si="11"/>
        <v/>
      </c>
      <c r="Q53" s="65" t="str">
        <f t="shared" ca="1" si="12"/>
        <v/>
      </c>
      <c r="R53" s="65" t="str">
        <f t="shared" ca="1" si="13"/>
        <v/>
      </c>
      <c r="S53" s="82" t="str">
        <f t="shared" si="14"/>
        <v/>
      </c>
      <c r="T53" s="73" t="str">
        <f t="shared" si="1"/>
        <v/>
      </c>
      <c r="U53" s="89" t="str">
        <f t="shared" si="15"/>
        <v/>
      </c>
      <c r="V53" s="86" t="str">
        <f t="shared" si="2"/>
        <v/>
      </c>
      <c r="W53" s="41" t="str">
        <f t="shared" si="16"/>
        <v/>
      </c>
      <c r="X53" s="42"/>
    </row>
    <row r="54" spans="1:24" x14ac:dyDescent="0.25">
      <c r="A54" s="104" t="str">
        <f t="shared" si="4"/>
        <v/>
      </c>
      <c r="B54" s="33"/>
      <c r="C54" s="34"/>
      <c r="D54" s="39"/>
      <c r="E54" s="39"/>
      <c r="F54" s="39"/>
      <c r="G54" s="40"/>
      <c r="H54" s="53" t="str">
        <f t="shared" ca="1" si="5"/>
        <v/>
      </c>
      <c r="I54" s="54" t="str">
        <f t="shared" ca="1" si="6"/>
        <v/>
      </c>
      <c r="J54" s="54" t="str">
        <f t="shared" ca="1" si="7"/>
        <v/>
      </c>
      <c r="K54" s="54" t="str">
        <f t="shared" ca="1" si="8"/>
        <v/>
      </c>
      <c r="L54" s="54" t="str">
        <f t="shared" ca="1" si="9"/>
        <v/>
      </c>
      <c r="M54" s="54" t="str">
        <f t="shared" ca="1" si="10"/>
        <v/>
      </c>
      <c r="N54" s="78" t="str">
        <f ca="1">IF(OR(G54="T",G54="",AND(H54="",I54="",J54="",K54="",L54="",M54="")),"",Listen!$A$6)</f>
        <v/>
      </c>
      <c r="O54" s="59" t="str">
        <f t="shared" ca="1" si="0"/>
        <v/>
      </c>
      <c r="P54" s="71" t="str">
        <f t="shared" ca="1" si="11"/>
        <v/>
      </c>
      <c r="Q54" s="65" t="str">
        <f t="shared" ca="1" si="12"/>
        <v/>
      </c>
      <c r="R54" s="65" t="str">
        <f t="shared" ca="1" si="13"/>
        <v/>
      </c>
      <c r="S54" s="82" t="str">
        <f t="shared" si="14"/>
        <v/>
      </c>
      <c r="T54" s="73" t="str">
        <f t="shared" si="1"/>
        <v/>
      </c>
      <c r="U54" s="89" t="str">
        <f t="shared" si="15"/>
        <v/>
      </c>
      <c r="V54" s="86" t="str">
        <f t="shared" si="2"/>
        <v/>
      </c>
      <c r="W54" s="41" t="str">
        <f t="shared" si="16"/>
        <v/>
      </c>
      <c r="X54" s="42"/>
    </row>
    <row r="55" spans="1:24" x14ac:dyDescent="0.25">
      <c r="A55" s="104" t="str">
        <f t="shared" si="4"/>
        <v/>
      </c>
      <c r="B55" s="33"/>
      <c r="C55" s="34"/>
      <c r="D55" s="39"/>
      <c r="E55" s="39"/>
      <c r="F55" s="39"/>
      <c r="G55" s="40"/>
      <c r="H55" s="53" t="str">
        <f t="shared" ca="1" si="5"/>
        <v/>
      </c>
      <c r="I55" s="54" t="str">
        <f t="shared" ca="1" si="6"/>
        <v/>
      </c>
      <c r="J55" s="54" t="str">
        <f t="shared" ca="1" si="7"/>
        <v/>
      </c>
      <c r="K55" s="54" t="str">
        <f t="shared" ca="1" si="8"/>
        <v/>
      </c>
      <c r="L55" s="54" t="str">
        <f t="shared" ca="1" si="9"/>
        <v/>
      </c>
      <c r="M55" s="54" t="str">
        <f t="shared" ca="1" si="10"/>
        <v/>
      </c>
      <c r="N55" s="78" t="str">
        <f ca="1">IF(OR(G55="T",G55="",AND(H55="",I55="",J55="",K55="",L55="",M55="")),"",Listen!$A$6)</f>
        <v/>
      </c>
      <c r="O55" s="59" t="str">
        <f t="shared" ca="1" si="0"/>
        <v/>
      </c>
      <c r="P55" s="71" t="str">
        <f t="shared" ca="1" si="11"/>
        <v/>
      </c>
      <c r="Q55" s="65" t="str">
        <f t="shared" ca="1" si="12"/>
        <v/>
      </c>
      <c r="R55" s="65" t="str">
        <f t="shared" ca="1" si="13"/>
        <v/>
      </c>
      <c r="S55" s="82" t="str">
        <f t="shared" si="14"/>
        <v/>
      </c>
      <c r="T55" s="73" t="str">
        <f t="shared" si="1"/>
        <v/>
      </c>
      <c r="U55" s="89" t="str">
        <f t="shared" si="15"/>
        <v/>
      </c>
      <c r="V55" s="86" t="str">
        <f t="shared" si="2"/>
        <v/>
      </c>
      <c r="W55" s="41" t="str">
        <f t="shared" si="16"/>
        <v/>
      </c>
      <c r="X55" s="42"/>
    </row>
    <row r="56" spans="1:24" x14ac:dyDescent="0.25">
      <c r="A56" s="104" t="str">
        <f t="shared" si="4"/>
        <v/>
      </c>
      <c r="B56" s="33"/>
      <c r="C56" s="34"/>
      <c r="D56" s="39"/>
      <c r="E56" s="39"/>
      <c r="F56" s="39"/>
      <c r="G56" s="40"/>
      <c r="H56" s="53" t="str">
        <f t="shared" ca="1" si="5"/>
        <v/>
      </c>
      <c r="I56" s="54" t="str">
        <f t="shared" ca="1" si="6"/>
        <v/>
      </c>
      <c r="J56" s="54" t="str">
        <f t="shared" ca="1" si="7"/>
        <v/>
      </c>
      <c r="K56" s="54" t="str">
        <f t="shared" ca="1" si="8"/>
        <v/>
      </c>
      <c r="L56" s="54" t="str">
        <f t="shared" ca="1" si="9"/>
        <v/>
      </c>
      <c r="M56" s="54" t="str">
        <f t="shared" ca="1" si="10"/>
        <v/>
      </c>
      <c r="N56" s="78" t="str">
        <f ca="1">IF(OR(G56="T",G56="",AND(H56="",I56="",J56="",K56="",L56="",M56="")),"",Listen!$A$6)</f>
        <v/>
      </c>
      <c r="O56" s="59" t="str">
        <f t="shared" ca="1" si="0"/>
        <v/>
      </c>
      <c r="P56" s="71" t="str">
        <f t="shared" ca="1" si="11"/>
        <v/>
      </c>
      <c r="Q56" s="65" t="str">
        <f t="shared" ca="1" si="12"/>
        <v/>
      </c>
      <c r="R56" s="65" t="str">
        <f t="shared" ca="1" si="13"/>
        <v/>
      </c>
      <c r="S56" s="82" t="str">
        <f t="shared" si="14"/>
        <v/>
      </c>
      <c r="T56" s="73" t="str">
        <f t="shared" si="1"/>
        <v/>
      </c>
      <c r="U56" s="89" t="str">
        <f t="shared" si="15"/>
        <v/>
      </c>
      <c r="V56" s="86" t="str">
        <f t="shared" si="2"/>
        <v/>
      </c>
      <c r="W56" s="41" t="str">
        <f t="shared" si="16"/>
        <v/>
      </c>
      <c r="X56" s="42"/>
    </row>
    <row r="57" spans="1:24" x14ac:dyDescent="0.25">
      <c r="A57" s="104" t="str">
        <f t="shared" si="4"/>
        <v/>
      </c>
      <c r="B57" s="33"/>
      <c r="C57" s="34"/>
      <c r="D57" s="39"/>
      <c r="E57" s="39"/>
      <c r="F57" s="39"/>
      <c r="G57" s="40"/>
      <c r="H57" s="53" t="str">
        <f t="shared" ca="1" si="5"/>
        <v/>
      </c>
      <c r="I57" s="54" t="str">
        <f t="shared" ca="1" si="6"/>
        <v/>
      </c>
      <c r="J57" s="54" t="str">
        <f t="shared" ca="1" si="7"/>
        <v/>
      </c>
      <c r="K57" s="54" t="str">
        <f t="shared" ca="1" si="8"/>
        <v/>
      </c>
      <c r="L57" s="54" t="str">
        <f t="shared" ca="1" si="9"/>
        <v/>
      </c>
      <c r="M57" s="54" t="str">
        <f t="shared" ca="1" si="10"/>
        <v/>
      </c>
      <c r="N57" s="78" t="str">
        <f ca="1">IF(OR(G57="T",G57="",AND(H57="",I57="",J57="",K57="",L57="",M57="")),"",Listen!$A$6)</f>
        <v/>
      </c>
      <c r="O57" s="59" t="str">
        <f t="shared" ca="1" si="0"/>
        <v/>
      </c>
      <c r="P57" s="71" t="str">
        <f t="shared" ca="1" si="11"/>
        <v/>
      </c>
      <c r="Q57" s="65" t="str">
        <f t="shared" ca="1" si="12"/>
        <v/>
      </c>
      <c r="R57" s="65" t="str">
        <f t="shared" ca="1" si="13"/>
        <v/>
      </c>
      <c r="S57" s="82" t="str">
        <f t="shared" si="14"/>
        <v/>
      </c>
      <c r="T57" s="73" t="str">
        <f t="shared" si="1"/>
        <v/>
      </c>
      <c r="U57" s="89" t="str">
        <f t="shared" si="15"/>
        <v/>
      </c>
      <c r="V57" s="86" t="str">
        <f t="shared" si="2"/>
        <v/>
      </c>
      <c r="W57" s="41" t="str">
        <f t="shared" si="16"/>
        <v/>
      </c>
      <c r="X57" s="42"/>
    </row>
    <row r="58" spans="1:24" x14ac:dyDescent="0.25">
      <c r="A58" s="104" t="str">
        <f t="shared" si="4"/>
        <v/>
      </c>
      <c r="B58" s="33"/>
      <c r="C58" s="34"/>
      <c r="D58" s="39"/>
      <c r="E58" s="39"/>
      <c r="F58" s="39"/>
      <c r="G58" s="40"/>
      <c r="H58" s="53" t="str">
        <f t="shared" ca="1" si="5"/>
        <v/>
      </c>
      <c r="I58" s="54" t="str">
        <f t="shared" ca="1" si="6"/>
        <v/>
      </c>
      <c r="J58" s="54" t="str">
        <f t="shared" ca="1" si="7"/>
        <v/>
      </c>
      <c r="K58" s="54" t="str">
        <f t="shared" ca="1" si="8"/>
        <v/>
      </c>
      <c r="L58" s="54" t="str">
        <f t="shared" ca="1" si="9"/>
        <v/>
      </c>
      <c r="M58" s="54" t="str">
        <f t="shared" ca="1" si="10"/>
        <v/>
      </c>
      <c r="N58" s="78" t="str">
        <f ca="1">IF(OR(G58="T",G58="",AND(H58="",I58="",J58="",K58="",L58="",M58="")),"",Listen!$A$6)</f>
        <v/>
      </c>
      <c r="O58" s="59" t="str">
        <f t="shared" ca="1" si="0"/>
        <v/>
      </c>
      <c r="P58" s="71" t="str">
        <f t="shared" ca="1" si="11"/>
        <v/>
      </c>
      <c r="Q58" s="65" t="str">
        <f t="shared" ca="1" si="12"/>
        <v/>
      </c>
      <c r="R58" s="65" t="str">
        <f t="shared" ca="1" si="13"/>
        <v/>
      </c>
      <c r="S58" s="82" t="str">
        <f t="shared" si="14"/>
        <v/>
      </c>
      <c r="T58" s="73" t="str">
        <f t="shared" si="1"/>
        <v/>
      </c>
      <c r="U58" s="89" t="str">
        <f t="shared" si="15"/>
        <v/>
      </c>
      <c r="V58" s="86" t="str">
        <f t="shared" si="2"/>
        <v/>
      </c>
      <c r="W58" s="41" t="str">
        <f t="shared" si="16"/>
        <v/>
      </c>
      <c r="X58" s="42"/>
    </row>
    <row r="59" spans="1:24" x14ac:dyDescent="0.25">
      <c r="A59" s="104" t="str">
        <f t="shared" si="4"/>
        <v/>
      </c>
      <c r="B59" s="33"/>
      <c r="C59" s="34"/>
      <c r="D59" s="39"/>
      <c r="E59" s="39"/>
      <c r="F59" s="39"/>
      <c r="G59" s="40"/>
      <c r="H59" s="53" t="str">
        <f t="shared" ca="1" si="5"/>
        <v/>
      </c>
      <c r="I59" s="54" t="str">
        <f t="shared" ca="1" si="6"/>
        <v/>
      </c>
      <c r="J59" s="54" t="str">
        <f t="shared" ca="1" si="7"/>
        <v/>
      </c>
      <c r="K59" s="54" t="str">
        <f t="shared" ca="1" si="8"/>
        <v/>
      </c>
      <c r="L59" s="54" t="str">
        <f t="shared" ca="1" si="9"/>
        <v/>
      </c>
      <c r="M59" s="54" t="str">
        <f t="shared" ca="1" si="10"/>
        <v/>
      </c>
      <c r="N59" s="78" t="str">
        <f ca="1">IF(OR(G59="T",G59="",AND(H59="",I59="",J59="",K59="",L59="",M59="")),"",Listen!$A$6)</f>
        <v/>
      </c>
      <c r="O59" s="59" t="str">
        <f t="shared" ca="1" si="0"/>
        <v/>
      </c>
      <c r="P59" s="71" t="str">
        <f t="shared" ca="1" si="11"/>
        <v/>
      </c>
      <c r="Q59" s="65" t="str">
        <f t="shared" ca="1" si="12"/>
        <v/>
      </c>
      <c r="R59" s="65" t="str">
        <f t="shared" ca="1" si="13"/>
        <v/>
      </c>
      <c r="S59" s="82" t="str">
        <f t="shared" si="14"/>
        <v/>
      </c>
      <c r="T59" s="73" t="str">
        <f t="shared" si="1"/>
        <v/>
      </c>
      <c r="U59" s="89" t="str">
        <f t="shared" si="15"/>
        <v/>
      </c>
      <c r="V59" s="86" t="str">
        <f t="shared" si="2"/>
        <v/>
      </c>
      <c r="W59" s="41" t="str">
        <f t="shared" si="16"/>
        <v/>
      </c>
      <c r="X59" s="42"/>
    </row>
    <row r="60" spans="1:24" x14ac:dyDescent="0.25">
      <c r="A60" s="104" t="str">
        <f t="shared" si="4"/>
        <v/>
      </c>
      <c r="B60" s="33"/>
      <c r="C60" s="34"/>
      <c r="D60" s="39"/>
      <c r="E60" s="39"/>
      <c r="F60" s="39"/>
      <c r="G60" s="40"/>
      <c r="H60" s="53" t="str">
        <f t="shared" ca="1" si="5"/>
        <v/>
      </c>
      <c r="I60" s="54" t="str">
        <f t="shared" ca="1" si="6"/>
        <v/>
      </c>
      <c r="J60" s="54" t="str">
        <f t="shared" ca="1" si="7"/>
        <v/>
      </c>
      <c r="K60" s="54" t="str">
        <f t="shared" ca="1" si="8"/>
        <v/>
      </c>
      <c r="L60" s="54" t="str">
        <f t="shared" ca="1" si="9"/>
        <v/>
      </c>
      <c r="M60" s="54" t="str">
        <f t="shared" ca="1" si="10"/>
        <v/>
      </c>
      <c r="N60" s="78" t="str">
        <f ca="1">IF(OR(G60="T",G60="",AND(H60="",I60="",J60="",K60="",L60="",M60="")),"",Listen!$A$6)</f>
        <v/>
      </c>
      <c r="O60" s="59" t="str">
        <f t="shared" ca="1" si="0"/>
        <v/>
      </c>
      <c r="P60" s="71" t="str">
        <f t="shared" ca="1" si="11"/>
        <v/>
      </c>
      <c r="Q60" s="65" t="str">
        <f t="shared" ca="1" si="12"/>
        <v/>
      </c>
      <c r="R60" s="65" t="str">
        <f t="shared" ca="1" si="13"/>
        <v/>
      </c>
      <c r="S60" s="82" t="str">
        <f t="shared" si="14"/>
        <v/>
      </c>
      <c r="T60" s="73" t="str">
        <f t="shared" si="1"/>
        <v/>
      </c>
      <c r="U60" s="89" t="str">
        <f t="shared" si="15"/>
        <v/>
      </c>
      <c r="V60" s="86" t="str">
        <f t="shared" si="2"/>
        <v/>
      </c>
      <c r="W60" s="41" t="str">
        <f t="shared" si="16"/>
        <v/>
      </c>
      <c r="X60" s="42"/>
    </row>
    <row r="61" spans="1:24" x14ac:dyDescent="0.25">
      <c r="A61" s="104" t="str">
        <f t="shared" si="4"/>
        <v/>
      </c>
      <c r="B61" s="33"/>
      <c r="C61" s="34"/>
      <c r="D61" s="39"/>
      <c r="E61" s="39"/>
      <c r="F61" s="39"/>
      <c r="G61" s="40"/>
      <c r="H61" s="53" t="str">
        <f t="shared" ca="1" si="5"/>
        <v/>
      </c>
      <c r="I61" s="54" t="str">
        <f t="shared" ca="1" si="6"/>
        <v/>
      </c>
      <c r="J61" s="54" t="str">
        <f t="shared" ca="1" si="7"/>
        <v/>
      </c>
      <c r="K61" s="54" t="str">
        <f t="shared" ca="1" si="8"/>
        <v/>
      </c>
      <c r="L61" s="54" t="str">
        <f t="shared" ca="1" si="9"/>
        <v/>
      </c>
      <c r="M61" s="54" t="str">
        <f t="shared" ca="1" si="10"/>
        <v/>
      </c>
      <c r="N61" s="78" t="str">
        <f ca="1">IF(OR(G61="T",G61="",AND(H61="",I61="",J61="",K61="",L61="",M61="")),"",Listen!$A$6)</f>
        <v/>
      </c>
      <c r="O61" s="59" t="str">
        <f t="shared" ca="1" si="0"/>
        <v/>
      </c>
      <c r="P61" s="71" t="str">
        <f t="shared" ca="1" si="11"/>
        <v/>
      </c>
      <c r="Q61" s="65" t="str">
        <f t="shared" ca="1" si="12"/>
        <v/>
      </c>
      <c r="R61" s="65" t="str">
        <f t="shared" ca="1" si="13"/>
        <v/>
      </c>
      <c r="S61" s="82" t="str">
        <f t="shared" si="14"/>
        <v/>
      </c>
      <c r="T61" s="73" t="str">
        <f t="shared" si="1"/>
        <v/>
      </c>
      <c r="U61" s="89" t="str">
        <f t="shared" si="15"/>
        <v/>
      </c>
      <c r="V61" s="86" t="str">
        <f t="shared" si="2"/>
        <v/>
      </c>
      <c r="W61" s="41" t="str">
        <f t="shared" si="16"/>
        <v/>
      </c>
      <c r="X61" s="42"/>
    </row>
    <row r="62" spans="1:24" x14ac:dyDescent="0.25">
      <c r="A62" s="104" t="str">
        <f t="shared" si="4"/>
        <v/>
      </c>
      <c r="B62" s="33"/>
      <c r="C62" s="34"/>
      <c r="D62" s="39"/>
      <c r="E62" s="39"/>
      <c r="F62" s="39"/>
      <c r="G62" s="40"/>
      <c r="H62" s="53" t="str">
        <f t="shared" ca="1" si="5"/>
        <v/>
      </c>
      <c r="I62" s="54" t="str">
        <f t="shared" ca="1" si="6"/>
        <v/>
      </c>
      <c r="J62" s="54" t="str">
        <f t="shared" ca="1" si="7"/>
        <v/>
      </c>
      <c r="K62" s="54" t="str">
        <f t="shared" ca="1" si="8"/>
        <v/>
      </c>
      <c r="L62" s="54" t="str">
        <f t="shared" ca="1" si="9"/>
        <v/>
      </c>
      <c r="M62" s="54" t="str">
        <f t="shared" ca="1" si="10"/>
        <v/>
      </c>
      <c r="N62" s="78" t="str">
        <f ca="1">IF(OR(G62="T",G62="",AND(H62="",I62="",J62="",K62="",L62="",M62="")),"",Listen!$A$6)</f>
        <v/>
      </c>
      <c r="O62" s="59" t="str">
        <f t="shared" ca="1" si="0"/>
        <v/>
      </c>
      <c r="P62" s="71" t="str">
        <f t="shared" ca="1" si="11"/>
        <v/>
      </c>
      <c r="Q62" s="65" t="str">
        <f t="shared" ca="1" si="12"/>
        <v/>
      </c>
      <c r="R62" s="65" t="str">
        <f t="shared" ca="1" si="13"/>
        <v/>
      </c>
      <c r="S62" s="82" t="str">
        <f t="shared" si="14"/>
        <v/>
      </c>
      <c r="T62" s="73" t="str">
        <f t="shared" si="1"/>
        <v/>
      </c>
      <c r="U62" s="89" t="str">
        <f t="shared" si="15"/>
        <v/>
      </c>
      <c r="V62" s="86" t="str">
        <f t="shared" si="2"/>
        <v/>
      </c>
      <c r="W62" s="41" t="str">
        <f t="shared" si="16"/>
        <v/>
      </c>
      <c r="X62" s="42"/>
    </row>
    <row r="63" spans="1:24" x14ac:dyDescent="0.25">
      <c r="A63" s="104" t="str">
        <f t="shared" si="4"/>
        <v/>
      </c>
      <c r="B63" s="33"/>
      <c r="C63" s="34"/>
      <c r="D63" s="39"/>
      <c r="E63" s="39"/>
      <c r="F63" s="39"/>
      <c r="G63" s="40"/>
      <c r="H63" s="53" t="str">
        <f t="shared" ca="1" si="5"/>
        <v/>
      </c>
      <c r="I63" s="54" t="str">
        <f t="shared" ca="1" si="6"/>
        <v/>
      </c>
      <c r="J63" s="54" t="str">
        <f t="shared" ca="1" si="7"/>
        <v/>
      </c>
      <c r="K63" s="54" t="str">
        <f t="shared" ca="1" si="8"/>
        <v/>
      </c>
      <c r="L63" s="54" t="str">
        <f t="shared" ca="1" si="9"/>
        <v/>
      </c>
      <c r="M63" s="54" t="str">
        <f t="shared" ca="1" si="10"/>
        <v/>
      </c>
      <c r="N63" s="78" t="str">
        <f ca="1">IF(OR(G63="T",G63="",AND(H63="",I63="",J63="",K63="",L63="",M63="")),"",Listen!$A$6)</f>
        <v/>
      </c>
      <c r="O63" s="59" t="str">
        <f t="shared" ca="1" si="0"/>
        <v/>
      </c>
      <c r="P63" s="71" t="str">
        <f t="shared" ca="1" si="11"/>
        <v/>
      </c>
      <c r="Q63" s="65" t="str">
        <f t="shared" ca="1" si="12"/>
        <v/>
      </c>
      <c r="R63" s="65" t="str">
        <f t="shared" ca="1" si="13"/>
        <v/>
      </c>
      <c r="S63" s="82" t="str">
        <f t="shared" si="14"/>
        <v/>
      </c>
      <c r="T63" s="73" t="str">
        <f t="shared" si="1"/>
        <v/>
      </c>
      <c r="U63" s="89" t="str">
        <f t="shared" si="15"/>
        <v/>
      </c>
      <c r="V63" s="86" t="str">
        <f t="shared" si="2"/>
        <v/>
      </c>
      <c r="W63" s="41" t="str">
        <f t="shared" si="16"/>
        <v/>
      </c>
      <c r="X63" s="42"/>
    </row>
    <row r="64" spans="1:24" x14ac:dyDescent="0.25">
      <c r="A64" s="104" t="str">
        <f t="shared" si="4"/>
        <v/>
      </c>
      <c r="B64" s="33"/>
      <c r="C64" s="34"/>
      <c r="D64" s="39"/>
      <c r="E64" s="39"/>
      <c r="F64" s="39"/>
      <c r="G64" s="40"/>
      <c r="H64" s="53" t="str">
        <f t="shared" ca="1" si="5"/>
        <v/>
      </c>
      <c r="I64" s="54" t="str">
        <f t="shared" ca="1" si="6"/>
        <v/>
      </c>
      <c r="J64" s="54" t="str">
        <f t="shared" ca="1" si="7"/>
        <v/>
      </c>
      <c r="K64" s="54" t="str">
        <f t="shared" ca="1" si="8"/>
        <v/>
      </c>
      <c r="L64" s="54" t="str">
        <f t="shared" ca="1" si="9"/>
        <v/>
      </c>
      <c r="M64" s="54" t="str">
        <f t="shared" ca="1" si="10"/>
        <v/>
      </c>
      <c r="N64" s="78" t="str">
        <f ca="1">IF(OR(G64="T",G64="",AND(H64="",I64="",J64="",K64="",L64="",M64="")),"",Listen!$A$6)</f>
        <v/>
      </c>
      <c r="O64" s="59" t="str">
        <f t="shared" ca="1" si="0"/>
        <v/>
      </c>
      <c r="P64" s="71" t="str">
        <f t="shared" ca="1" si="11"/>
        <v/>
      </c>
      <c r="Q64" s="65" t="str">
        <f t="shared" ca="1" si="12"/>
        <v/>
      </c>
      <c r="R64" s="65" t="str">
        <f t="shared" ca="1" si="13"/>
        <v/>
      </c>
      <c r="S64" s="82" t="str">
        <f t="shared" si="14"/>
        <v/>
      </c>
      <c r="T64" s="73" t="str">
        <f t="shared" si="1"/>
        <v/>
      </c>
      <c r="U64" s="89" t="str">
        <f t="shared" si="15"/>
        <v/>
      </c>
      <c r="V64" s="86" t="str">
        <f t="shared" si="2"/>
        <v/>
      </c>
      <c r="W64" s="41" t="str">
        <f t="shared" si="16"/>
        <v/>
      </c>
      <c r="X64" s="42"/>
    </row>
    <row r="65" spans="1:24" x14ac:dyDescent="0.25">
      <c r="A65" s="104" t="str">
        <f t="shared" si="4"/>
        <v/>
      </c>
      <c r="B65" s="33"/>
      <c r="C65" s="34"/>
      <c r="D65" s="39"/>
      <c r="E65" s="39"/>
      <c r="F65" s="39"/>
      <c r="G65" s="40"/>
      <c r="H65" s="53" t="str">
        <f t="shared" ca="1" si="5"/>
        <v/>
      </c>
      <c r="I65" s="54" t="str">
        <f t="shared" ca="1" si="6"/>
        <v/>
      </c>
      <c r="J65" s="54" t="str">
        <f t="shared" ca="1" si="7"/>
        <v/>
      </c>
      <c r="K65" s="54" t="str">
        <f t="shared" ca="1" si="8"/>
        <v/>
      </c>
      <c r="L65" s="54" t="str">
        <f t="shared" ca="1" si="9"/>
        <v/>
      </c>
      <c r="M65" s="54" t="str">
        <f t="shared" ca="1" si="10"/>
        <v/>
      </c>
      <c r="N65" s="78" t="str">
        <f ca="1">IF(OR(G65="T",G65="",AND(H65="",I65="",J65="",K65="",L65="",M65="")),"",Listen!$A$6)</f>
        <v/>
      </c>
      <c r="O65" s="59" t="str">
        <f t="shared" ca="1" si="0"/>
        <v/>
      </c>
      <c r="P65" s="71" t="str">
        <f t="shared" ca="1" si="11"/>
        <v/>
      </c>
      <c r="Q65" s="65" t="str">
        <f t="shared" ca="1" si="12"/>
        <v/>
      </c>
      <c r="R65" s="65" t="str">
        <f t="shared" ca="1" si="13"/>
        <v/>
      </c>
      <c r="S65" s="82" t="str">
        <f t="shared" si="14"/>
        <v/>
      </c>
      <c r="T65" s="73" t="str">
        <f t="shared" si="1"/>
        <v/>
      </c>
      <c r="U65" s="89" t="str">
        <f t="shared" si="15"/>
        <v/>
      </c>
      <c r="V65" s="86" t="str">
        <f t="shared" si="2"/>
        <v/>
      </c>
      <c r="W65" s="41" t="str">
        <f t="shared" si="16"/>
        <v/>
      </c>
      <c r="X65" s="42"/>
    </row>
    <row r="66" spans="1:24" x14ac:dyDescent="0.25">
      <c r="A66" s="104" t="str">
        <f t="shared" si="4"/>
        <v/>
      </c>
      <c r="B66" s="33"/>
      <c r="C66" s="34"/>
      <c r="D66" s="39"/>
      <c r="E66" s="39"/>
      <c r="F66" s="39"/>
      <c r="G66" s="40"/>
      <c r="H66" s="53" t="str">
        <f t="shared" ca="1" si="5"/>
        <v/>
      </c>
      <c r="I66" s="54" t="str">
        <f t="shared" ca="1" si="6"/>
        <v/>
      </c>
      <c r="J66" s="54" t="str">
        <f t="shared" ca="1" si="7"/>
        <v/>
      </c>
      <c r="K66" s="54" t="str">
        <f t="shared" ca="1" si="8"/>
        <v/>
      </c>
      <c r="L66" s="54" t="str">
        <f t="shared" ca="1" si="9"/>
        <v/>
      </c>
      <c r="M66" s="54" t="str">
        <f t="shared" ca="1" si="10"/>
        <v/>
      </c>
      <c r="N66" s="78" t="str">
        <f ca="1">IF(OR(G66="T",G66="",AND(H66="",I66="",J66="",K66="",L66="",M66="")),"",Listen!$A$6)</f>
        <v/>
      </c>
      <c r="O66" s="59" t="str">
        <f t="shared" ca="1" si="0"/>
        <v/>
      </c>
      <c r="P66" s="71" t="str">
        <f t="shared" ca="1" si="11"/>
        <v/>
      </c>
      <c r="Q66" s="65" t="str">
        <f t="shared" ca="1" si="12"/>
        <v/>
      </c>
      <c r="R66" s="65" t="str">
        <f t="shared" ca="1" si="13"/>
        <v/>
      </c>
      <c r="S66" s="82" t="str">
        <f t="shared" si="14"/>
        <v/>
      </c>
      <c r="T66" s="73" t="str">
        <f t="shared" si="1"/>
        <v/>
      </c>
      <c r="U66" s="89" t="str">
        <f t="shared" si="15"/>
        <v/>
      </c>
      <c r="V66" s="86" t="str">
        <f t="shared" si="2"/>
        <v/>
      </c>
      <c r="W66" s="41" t="str">
        <f t="shared" si="16"/>
        <v/>
      </c>
      <c r="X66" s="42"/>
    </row>
    <row r="67" spans="1:24" x14ac:dyDescent="0.25">
      <c r="A67" s="104" t="str">
        <f t="shared" si="4"/>
        <v/>
      </c>
      <c r="B67" s="33"/>
      <c r="C67" s="34"/>
      <c r="D67" s="39"/>
      <c r="E67" s="39"/>
      <c r="F67" s="39"/>
      <c r="G67" s="40"/>
      <c r="H67" s="53" t="str">
        <f t="shared" ca="1" si="5"/>
        <v/>
      </c>
      <c r="I67" s="54" t="str">
        <f t="shared" ca="1" si="6"/>
        <v/>
      </c>
      <c r="J67" s="54" t="str">
        <f t="shared" ca="1" si="7"/>
        <v/>
      </c>
      <c r="K67" s="54" t="str">
        <f t="shared" ca="1" si="8"/>
        <v/>
      </c>
      <c r="L67" s="54" t="str">
        <f t="shared" ca="1" si="9"/>
        <v/>
      </c>
      <c r="M67" s="54" t="str">
        <f t="shared" ca="1" si="10"/>
        <v/>
      </c>
      <c r="N67" s="78" t="str">
        <f ca="1">IF(OR(G67="T",G67="",AND(H67="",I67="",J67="",K67="",L67="",M67="")),"",Listen!$A$6)</f>
        <v/>
      </c>
      <c r="O67" s="59" t="str">
        <f t="shared" ca="1" si="0"/>
        <v/>
      </c>
      <c r="P67" s="71" t="str">
        <f t="shared" ca="1" si="11"/>
        <v/>
      </c>
      <c r="Q67" s="65" t="str">
        <f t="shared" ca="1" si="12"/>
        <v/>
      </c>
      <c r="R67" s="65" t="str">
        <f t="shared" ca="1" si="13"/>
        <v/>
      </c>
      <c r="S67" s="82" t="str">
        <f t="shared" si="14"/>
        <v/>
      </c>
      <c r="T67" s="73" t="str">
        <f t="shared" si="1"/>
        <v/>
      </c>
      <c r="U67" s="89" t="str">
        <f t="shared" si="15"/>
        <v/>
      </c>
      <c r="V67" s="86" t="str">
        <f t="shared" si="2"/>
        <v/>
      </c>
      <c r="W67" s="41" t="str">
        <f t="shared" si="16"/>
        <v/>
      </c>
      <c r="X67" s="42"/>
    </row>
    <row r="68" spans="1:24" x14ac:dyDescent="0.25">
      <c r="A68" s="104" t="str">
        <f t="shared" si="4"/>
        <v/>
      </c>
      <c r="B68" s="33"/>
      <c r="C68" s="34"/>
      <c r="D68" s="39"/>
      <c r="E68" s="39"/>
      <c r="F68" s="39"/>
      <c r="G68" s="40"/>
      <c r="H68" s="53" t="str">
        <f t="shared" ca="1" si="5"/>
        <v/>
      </c>
      <c r="I68" s="54" t="str">
        <f t="shared" ca="1" si="6"/>
        <v/>
      </c>
      <c r="J68" s="54" t="str">
        <f t="shared" ca="1" si="7"/>
        <v/>
      </c>
      <c r="K68" s="54" t="str">
        <f t="shared" ca="1" si="8"/>
        <v/>
      </c>
      <c r="L68" s="54" t="str">
        <f t="shared" ca="1" si="9"/>
        <v/>
      </c>
      <c r="M68" s="54" t="str">
        <f t="shared" ca="1" si="10"/>
        <v/>
      </c>
      <c r="N68" s="78" t="str">
        <f ca="1">IF(OR(G68="T",G68="",AND(H68="",I68="",J68="",K68="",L68="",M68="")),"",Listen!$A$6)</f>
        <v/>
      </c>
      <c r="O68" s="59" t="str">
        <f t="shared" ca="1" si="0"/>
        <v/>
      </c>
      <c r="P68" s="71" t="str">
        <f t="shared" ca="1" si="11"/>
        <v/>
      </c>
      <c r="Q68" s="65" t="str">
        <f t="shared" ca="1" si="12"/>
        <v/>
      </c>
      <c r="R68" s="65" t="str">
        <f t="shared" ca="1" si="13"/>
        <v/>
      </c>
      <c r="S68" s="82" t="str">
        <f t="shared" si="14"/>
        <v/>
      </c>
      <c r="T68" s="73" t="str">
        <f t="shared" si="1"/>
        <v/>
      </c>
      <c r="U68" s="89" t="str">
        <f t="shared" si="15"/>
        <v/>
      </c>
      <c r="V68" s="86" t="str">
        <f t="shared" si="2"/>
        <v/>
      </c>
      <c r="W68" s="41" t="str">
        <f t="shared" si="16"/>
        <v/>
      </c>
      <c r="X68" s="42"/>
    </row>
    <row r="69" spans="1:24" x14ac:dyDescent="0.25">
      <c r="A69" s="104" t="str">
        <f t="shared" si="4"/>
        <v/>
      </c>
      <c r="B69" s="33"/>
      <c r="C69" s="34"/>
      <c r="D69" s="39"/>
      <c r="E69" s="39"/>
      <c r="F69" s="39"/>
      <c r="G69" s="40"/>
      <c r="H69" s="53" t="str">
        <f t="shared" ca="1" si="5"/>
        <v/>
      </c>
      <c r="I69" s="54" t="str">
        <f t="shared" ca="1" si="6"/>
        <v/>
      </c>
      <c r="J69" s="54" t="str">
        <f t="shared" ca="1" si="7"/>
        <v/>
      </c>
      <c r="K69" s="54" t="str">
        <f t="shared" ca="1" si="8"/>
        <v/>
      </c>
      <c r="L69" s="54" t="str">
        <f t="shared" ca="1" si="9"/>
        <v/>
      </c>
      <c r="M69" s="54" t="str">
        <f t="shared" ca="1" si="10"/>
        <v/>
      </c>
      <c r="N69" s="78" t="str">
        <f ca="1">IF(OR(G69="T",G69="",AND(H69="",I69="",J69="",K69="",L69="",M69="")),"",Listen!$A$6)</f>
        <v/>
      </c>
      <c r="O69" s="59" t="str">
        <f t="shared" ca="1" si="0"/>
        <v/>
      </c>
      <c r="P69" s="71" t="str">
        <f t="shared" ca="1" si="11"/>
        <v/>
      </c>
      <c r="Q69" s="65" t="str">
        <f t="shared" ca="1" si="12"/>
        <v/>
      </c>
      <c r="R69" s="65" t="str">
        <f t="shared" ca="1" si="13"/>
        <v/>
      </c>
      <c r="S69" s="82" t="str">
        <f t="shared" si="14"/>
        <v/>
      </c>
      <c r="T69" s="73" t="str">
        <f t="shared" si="1"/>
        <v/>
      </c>
      <c r="U69" s="89" t="str">
        <f t="shared" si="15"/>
        <v/>
      </c>
      <c r="V69" s="86" t="str">
        <f t="shared" si="2"/>
        <v/>
      </c>
      <c r="W69" s="41" t="str">
        <f t="shared" si="16"/>
        <v/>
      </c>
      <c r="X69" s="42"/>
    </row>
    <row r="70" spans="1:24" x14ac:dyDescent="0.25">
      <c r="A70" s="104" t="str">
        <f t="shared" si="4"/>
        <v/>
      </c>
      <c r="B70" s="33"/>
      <c r="C70" s="34"/>
      <c r="D70" s="39"/>
      <c r="E70" s="39"/>
      <c r="F70" s="39"/>
      <c r="G70" s="40"/>
      <c r="H70" s="53" t="str">
        <f t="shared" ca="1" si="5"/>
        <v/>
      </c>
      <c r="I70" s="54" t="str">
        <f t="shared" ca="1" si="6"/>
        <v/>
      </c>
      <c r="J70" s="54" t="str">
        <f t="shared" ca="1" si="7"/>
        <v/>
      </c>
      <c r="K70" s="54" t="str">
        <f t="shared" ca="1" si="8"/>
        <v/>
      </c>
      <c r="L70" s="54" t="str">
        <f t="shared" ca="1" si="9"/>
        <v/>
      </c>
      <c r="M70" s="54" t="str">
        <f t="shared" ca="1" si="10"/>
        <v/>
      </c>
      <c r="N70" s="78" t="str">
        <f ca="1">IF(OR(G70="T",G70="",AND(H70="",I70="",J70="",K70="",L70="",M70="")),"",Listen!$A$6)</f>
        <v/>
      </c>
      <c r="O70" s="59" t="str">
        <f t="shared" ca="1" si="0"/>
        <v/>
      </c>
      <c r="P70" s="71" t="str">
        <f t="shared" ca="1" si="11"/>
        <v/>
      </c>
      <c r="Q70" s="65" t="str">
        <f t="shared" ca="1" si="12"/>
        <v/>
      </c>
      <c r="R70" s="65" t="str">
        <f t="shared" ca="1" si="13"/>
        <v/>
      </c>
      <c r="S70" s="82" t="str">
        <f t="shared" si="14"/>
        <v/>
      </c>
      <c r="T70" s="73" t="str">
        <f t="shared" si="1"/>
        <v/>
      </c>
      <c r="U70" s="89" t="str">
        <f t="shared" si="15"/>
        <v/>
      </c>
      <c r="V70" s="86" t="str">
        <f t="shared" si="2"/>
        <v/>
      </c>
      <c r="W70" s="41" t="str">
        <f t="shared" si="16"/>
        <v/>
      </c>
      <c r="X70" s="42"/>
    </row>
    <row r="71" spans="1:24" x14ac:dyDescent="0.25">
      <c r="A71" s="104" t="str">
        <f t="shared" si="4"/>
        <v/>
      </c>
      <c r="B71" s="33"/>
      <c r="C71" s="34"/>
      <c r="D71" s="39"/>
      <c r="E71" s="39"/>
      <c r="F71" s="39"/>
      <c r="G71" s="40"/>
      <c r="H71" s="53" t="str">
        <f t="shared" ca="1" si="5"/>
        <v/>
      </c>
      <c r="I71" s="54" t="str">
        <f t="shared" ca="1" si="6"/>
        <v/>
      </c>
      <c r="J71" s="54" t="str">
        <f t="shared" ca="1" si="7"/>
        <v/>
      </c>
      <c r="K71" s="54" t="str">
        <f t="shared" ca="1" si="8"/>
        <v/>
      </c>
      <c r="L71" s="54" t="str">
        <f t="shared" ca="1" si="9"/>
        <v/>
      </c>
      <c r="M71" s="54" t="str">
        <f t="shared" ca="1" si="10"/>
        <v/>
      </c>
      <c r="N71" s="78" t="str">
        <f ca="1">IF(OR(G71="T",G71="",AND(H71="",I71="",J71="",K71="",L71="",M71="")),"",Listen!$A$6)</f>
        <v/>
      </c>
      <c r="O71" s="59" t="str">
        <f t="shared" ref="O71:O134" ca="1" si="17">IF(N71="","",VLOOKUP(N71,Mikrobio2,2,FALSE))</f>
        <v/>
      </c>
      <c r="P71" s="71" t="str">
        <f t="shared" ca="1" si="11"/>
        <v/>
      </c>
      <c r="Q71" s="65" t="str">
        <f t="shared" ca="1" si="12"/>
        <v/>
      </c>
      <c r="R71" s="65" t="str">
        <f t="shared" ca="1" si="13"/>
        <v/>
      </c>
      <c r="S71" s="82" t="str">
        <f t="shared" si="14"/>
        <v/>
      </c>
      <c r="T71" s="73" t="str">
        <f t="shared" ref="T71:T134" si="18">IF(S71="","",VLOOKUP(S71,Chemie2,2,FALSE))</f>
        <v/>
      </c>
      <c r="U71" s="89" t="str">
        <f t="shared" si="15"/>
        <v/>
      </c>
      <c r="V71" s="86" t="str">
        <f t="shared" ref="V71:V134" si="19">IF(U71="","",VLOOKUP(U71,Planprobe2,2,FALSE))</f>
        <v/>
      </c>
      <c r="W71" s="41" t="str">
        <f t="shared" si="16"/>
        <v/>
      </c>
      <c r="X71" s="42"/>
    </row>
    <row r="72" spans="1:24" x14ac:dyDescent="0.25">
      <c r="A72" s="104" t="str">
        <f t="shared" ref="A72:A135" si="20">IF(B72="","",CONCATENATE("WVU-",ROW()-6))</f>
        <v/>
      </c>
      <c r="B72" s="33"/>
      <c r="C72" s="34"/>
      <c r="D72" s="39"/>
      <c r="E72" s="39"/>
      <c r="F72" s="39"/>
      <c r="G72" s="40"/>
      <c r="H72" s="53" t="str">
        <f t="shared" ref="H72:H135" ca="1" si="21">IF(OR($C72="",ISNA(VLOOKUP("Escherichia coli (E. coli)",INDIRECT($C72&amp;"!B6:D205"),3,FALSE))=TRUE),"",IF(VLOOKUP("Escherichia coli (E. coli)",INDIRECT($C72&amp;"!B6:D205"),3,FALSE)=0,"",VLOOKUP("Escherichia coli (E. coli)",INDIRECT($C72&amp;"!B6:D205"),3,FALSE)))</f>
        <v/>
      </c>
      <c r="I72" s="54" t="str">
        <f t="shared" ref="I72:I135" ca="1" si="22">IF(OR($C72="",ISNA(VLOOKUP("Coliforme Bakterien",INDIRECT($C72&amp;"!B6:D205"),3,FALSE))=TRUE),"",IF(VLOOKUP("Coliforme Bakterien",INDIRECT($C72&amp;"!B6:D205"),3,FALSE)=0,"",VLOOKUP("Coliforme Bakterien",INDIRECT($C72&amp;"!B6:D205"),3,FALSE)))</f>
        <v/>
      </c>
      <c r="J72" s="54" t="str">
        <f t="shared" ref="J72:J135" ca="1" si="23">IF(OR($C72="",ISNA(VLOOKUP("Koloniezahl bei 22°C",INDIRECT($C72&amp;"!B6:D205"),3,FALSE))=TRUE),"",IF(VLOOKUP("Koloniezahl bei 22°C",INDIRECT($C72&amp;"!B6:D205"),3,FALSE)=0,"",VLOOKUP("Koloniezahl bei 22°C",INDIRECT($C72&amp;"!B6:D205"),3,FALSE)))</f>
        <v/>
      </c>
      <c r="K72" s="54" t="str">
        <f t="shared" ref="K72:K135" ca="1" si="24">IF(OR($C72="",ISNA(VLOOKUP("Koloniezahl bei 36°C",INDIRECT($C72&amp;"!B6:D205"),3,FALSE))=TRUE),"",IF(VLOOKUP("Koloniezahl bei 36°C",INDIRECT($C72&amp;"!B6:D205"),3,FALSE)=0,"",VLOOKUP("Koloniezahl bei 36°C",INDIRECT($C72&amp;"!B6:D205"),3,FALSE)))</f>
        <v/>
      </c>
      <c r="L72" s="54" t="str">
        <f t="shared" ref="L72:L135" ca="1" si="25">IF(OR($C72="",ISNA(VLOOKUP("Pseudomonas aeruginosa",INDIRECT($C72&amp;"!B6:D205"),3,FALSE))=TRUE),"",IF(VLOOKUP("Pseudomonas aeruginosa",INDIRECT($C72&amp;"!B6:D205"),3,FALSE)=0,"",VLOOKUP("Pseudomonas aeruginosa",INDIRECT($C72&amp;"!B6:D205"),3,FALSE)))</f>
        <v/>
      </c>
      <c r="M72" s="54" t="str">
        <f t="shared" ref="M72:M135" ca="1" si="26">IF(OR($C72="",ISNA(VLOOKUP("Enterokokken",INDIRECT($C72&amp;"!B6:D205"),3,FALSE))=TRUE),"",IF(VLOOKUP("Enterokokken",INDIRECT($C72&amp;"!B6:D205"),3,FALSE)=0,"",VLOOKUP("Enterokokken",INDIRECT($C72&amp;"!B6:D205"),3,FALSE)))</f>
        <v/>
      </c>
      <c r="N72" s="78" t="str">
        <f ca="1">IF(OR(G72="T",G72="",AND(H72="",I72="",J72="",K72="",L72="",M72="")),"",Listen!$A$6)</f>
        <v/>
      </c>
      <c r="O72" s="59" t="str">
        <f t="shared" ca="1" si="17"/>
        <v/>
      </c>
      <c r="P72" s="71" t="str">
        <f t="shared" ref="P72:P135" ca="1" si="27">IF(OR($C72="",ISNA(VLOOKUP("Kupfer",INDIRECT($C72&amp;"!B6:D205"),3,FALSE))=TRUE),"",IF(VLOOKUP("Kupfer",INDIRECT($C72&amp;"!B6:D205"),3,FALSE)=0,"",VLOOKUP("Kupfer",INDIRECT($C72&amp;"!B6:D205"),3,FALSE)))</f>
        <v/>
      </c>
      <c r="Q72" s="65" t="str">
        <f t="shared" ref="Q72:Q135" ca="1" si="28">IF(OR($C72="",ISNA(VLOOKUP("Nickel",INDIRECT($C72&amp;"!B6:D205"),3,FALSE))=TRUE),"",IF(VLOOKUP("Nickel",INDIRECT($C72&amp;"!B6:D205"),3,FALSE)=0,"",VLOOKUP("Nickel",INDIRECT($C72&amp;"!B6:D205"),3,FALSE)))</f>
        <v/>
      </c>
      <c r="R72" s="65" t="str">
        <f t="shared" ref="R72:R135" ca="1" si="29">IF(OR($C72="",ISNA(VLOOKUP("Blei",INDIRECT($C72&amp;"!B6:D205"),3,FALSE))=TRUE),"",IF(VLOOKUP("Blei",INDIRECT($C72&amp;"!B6:D205"),3,FALSE)=0,"",VLOOKUP("Blei",INDIRECT($C72&amp;"!B6:D205"),3,FALSE)))</f>
        <v/>
      </c>
      <c r="S72" s="82" t="str">
        <f t="shared" ref="S72:S135" si="30">IF(G72="","",IF(AND(G72="T",OR(P72="x",Q72="x",R72="x")),1,IF(OR(P72="x",Q72="x",R72="x"),"A","")))</f>
        <v/>
      </c>
      <c r="T72" s="73" t="str">
        <f t="shared" si="18"/>
        <v/>
      </c>
      <c r="U72" s="89" t="str">
        <f t="shared" ref="U72:U135" si="31">IF(C72&lt;&gt;"","1m003","")</f>
        <v/>
      </c>
      <c r="V72" s="86" t="str">
        <f t="shared" si="19"/>
        <v/>
      </c>
      <c r="W72" s="41" t="str">
        <f t="shared" ref="W72:W135" si="32">IF(U72="","",IF(OR(U72="1m003",U72="1m004"),"ja","Bitte auswählen!"))</f>
        <v/>
      </c>
      <c r="X72" s="42"/>
    </row>
    <row r="73" spans="1:24" x14ac:dyDescent="0.25">
      <c r="A73" s="104" t="str">
        <f t="shared" si="20"/>
        <v/>
      </c>
      <c r="B73" s="33"/>
      <c r="C73" s="34"/>
      <c r="D73" s="39"/>
      <c r="E73" s="39"/>
      <c r="F73" s="39"/>
      <c r="G73" s="40"/>
      <c r="H73" s="53" t="str">
        <f t="shared" ca="1" si="21"/>
        <v/>
      </c>
      <c r="I73" s="54" t="str">
        <f t="shared" ca="1" si="22"/>
        <v/>
      </c>
      <c r="J73" s="54" t="str">
        <f t="shared" ca="1" si="23"/>
        <v/>
      </c>
      <c r="K73" s="54" t="str">
        <f t="shared" ca="1" si="24"/>
        <v/>
      </c>
      <c r="L73" s="54" t="str">
        <f t="shared" ca="1" si="25"/>
        <v/>
      </c>
      <c r="M73" s="54" t="str">
        <f t="shared" ca="1" si="26"/>
        <v/>
      </c>
      <c r="N73" s="78" t="str">
        <f ca="1">IF(OR(G73="T",G73="",AND(H73="",I73="",J73="",K73="",L73="",M73="")),"",Listen!$A$6)</f>
        <v/>
      </c>
      <c r="O73" s="59" t="str">
        <f t="shared" ca="1" si="17"/>
        <v/>
      </c>
      <c r="P73" s="71" t="str">
        <f t="shared" ca="1" si="27"/>
        <v/>
      </c>
      <c r="Q73" s="65" t="str">
        <f t="shared" ca="1" si="28"/>
        <v/>
      </c>
      <c r="R73" s="65" t="str">
        <f t="shared" ca="1" si="29"/>
        <v/>
      </c>
      <c r="S73" s="82" t="str">
        <f t="shared" si="30"/>
        <v/>
      </c>
      <c r="T73" s="73" t="str">
        <f t="shared" si="18"/>
        <v/>
      </c>
      <c r="U73" s="89" t="str">
        <f t="shared" si="31"/>
        <v/>
      </c>
      <c r="V73" s="86" t="str">
        <f t="shared" si="19"/>
        <v/>
      </c>
      <c r="W73" s="41" t="str">
        <f t="shared" si="32"/>
        <v/>
      </c>
      <c r="X73" s="42"/>
    </row>
    <row r="74" spans="1:24" x14ac:dyDescent="0.25">
      <c r="A74" s="104" t="str">
        <f t="shared" si="20"/>
        <v/>
      </c>
      <c r="B74" s="33"/>
      <c r="C74" s="34"/>
      <c r="D74" s="39"/>
      <c r="E74" s="39"/>
      <c r="F74" s="39"/>
      <c r="G74" s="40"/>
      <c r="H74" s="53" t="str">
        <f t="shared" ca="1" si="21"/>
        <v/>
      </c>
      <c r="I74" s="54" t="str">
        <f t="shared" ca="1" si="22"/>
        <v/>
      </c>
      <c r="J74" s="54" t="str">
        <f t="shared" ca="1" si="23"/>
        <v/>
      </c>
      <c r="K74" s="54" t="str">
        <f t="shared" ca="1" si="24"/>
        <v/>
      </c>
      <c r="L74" s="54" t="str">
        <f t="shared" ca="1" si="25"/>
        <v/>
      </c>
      <c r="M74" s="54" t="str">
        <f t="shared" ca="1" si="26"/>
        <v/>
      </c>
      <c r="N74" s="78" t="str">
        <f ca="1">IF(OR(G74="T",G74="",AND(H74="",I74="",J74="",K74="",L74="",M74="")),"",Listen!$A$6)</f>
        <v/>
      </c>
      <c r="O74" s="59" t="str">
        <f t="shared" ca="1" si="17"/>
        <v/>
      </c>
      <c r="P74" s="71" t="str">
        <f t="shared" ca="1" si="27"/>
        <v/>
      </c>
      <c r="Q74" s="65" t="str">
        <f t="shared" ca="1" si="28"/>
        <v/>
      </c>
      <c r="R74" s="65" t="str">
        <f t="shared" ca="1" si="29"/>
        <v/>
      </c>
      <c r="S74" s="82" t="str">
        <f t="shared" si="30"/>
        <v/>
      </c>
      <c r="T74" s="73" t="str">
        <f t="shared" si="18"/>
        <v/>
      </c>
      <c r="U74" s="89" t="str">
        <f t="shared" si="31"/>
        <v/>
      </c>
      <c r="V74" s="86" t="str">
        <f t="shared" si="19"/>
        <v/>
      </c>
      <c r="W74" s="41" t="str">
        <f t="shared" si="32"/>
        <v/>
      </c>
      <c r="X74" s="42"/>
    </row>
    <row r="75" spans="1:24" x14ac:dyDescent="0.25">
      <c r="A75" s="104" t="str">
        <f t="shared" si="20"/>
        <v/>
      </c>
      <c r="B75" s="33"/>
      <c r="C75" s="34"/>
      <c r="D75" s="39"/>
      <c r="E75" s="39"/>
      <c r="F75" s="39"/>
      <c r="G75" s="40"/>
      <c r="H75" s="53" t="str">
        <f t="shared" ca="1" si="21"/>
        <v/>
      </c>
      <c r="I75" s="54" t="str">
        <f t="shared" ca="1" si="22"/>
        <v/>
      </c>
      <c r="J75" s="54" t="str">
        <f t="shared" ca="1" si="23"/>
        <v/>
      </c>
      <c r="K75" s="54" t="str">
        <f t="shared" ca="1" si="24"/>
        <v/>
      </c>
      <c r="L75" s="54" t="str">
        <f t="shared" ca="1" si="25"/>
        <v/>
      </c>
      <c r="M75" s="54" t="str">
        <f t="shared" ca="1" si="26"/>
        <v/>
      </c>
      <c r="N75" s="78" t="str">
        <f ca="1">IF(OR(G75="T",G75="",AND(H75="",I75="",J75="",K75="",L75="",M75="")),"",Listen!$A$6)</f>
        <v/>
      </c>
      <c r="O75" s="59" t="str">
        <f t="shared" ca="1" si="17"/>
        <v/>
      </c>
      <c r="P75" s="71" t="str">
        <f t="shared" ca="1" si="27"/>
        <v/>
      </c>
      <c r="Q75" s="65" t="str">
        <f t="shared" ca="1" si="28"/>
        <v/>
      </c>
      <c r="R75" s="65" t="str">
        <f t="shared" ca="1" si="29"/>
        <v/>
      </c>
      <c r="S75" s="82" t="str">
        <f t="shared" si="30"/>
        <v/>
      </c>
      <c r="T75" s="73" t="str">
        <f t="shared" si="18"/>
        <v/>
      </c>
      <c r="U75" s="89" t="str">
        <f t="shared" si="31"/>
        <v/>
      </c>
      <c r="V75" s="86" t="str">
        <f t="shared" si="19"/>
        <v/>
      </c>
      <c r="W75" s="41" t="str">
        <f t="shared" si="32"/>
        <v/>
      </c>
      <c r="X75" s="42"/>
    </row>
    <row r="76" spans="1:24" x14ac:dyDescent="0.25">
      <c r="A76" s="104" t="str">
        <f t="shared" si="20"/>
        <v/>
      </c>
      <c r="B76" s="33"/>
      <c r="C76" s="34"/>
      <c r="D76" s="39"/>
      <c r="E76" s="39"/>
      <c r="F76" s="39"/>
      <c r="G76" s="40"/>
      <c r="H76" s="53" t="str">
        <f t="shared" ca="1" si="21"/>
        <v/>
      </c>
      <c r="I76" s="54" t="str">
        <f t="shared" ca="1" si="22"/>
        <v/>
      </c>
      <c r="J76" s="54" t="str">
        <f t="shared" ca="1" si="23"/>
        <v/>
      </c>
      <c r="K76" s="54" t="str">
        <f t="shared" ca="1" si="24"/>
        <v/>
      </c>
      <c r="L76" s="54" t="str">
        <f t="shared" ca="1" si="25"/>
        <v/>
      </c>
      <c r="M76" s="54" t="str">
        <f t="shared" ca="1" si="26"/>
        <v/>
      </c>
      <c r="N76" s="78" t="str">
        <f ca="1">IF(OR(G76="T",G76="",AND(H76="",I76="",J76="",K76="",L76="",M76="")),"",Listen!$A$6)</f>
        <v/>
      </c>
      <c r="O76" s="59" t="str">
        <f t="shared" ca="1" si="17"/>
        <v/>
      </c>
      <c r="P76" s="71" t="str">
        <f t="shared" ca="1" si="27"/>
        <v/>
      </c>
      <c r="Q76" s="65" t="str">
        <f t="shared" ca="1" si="28"/>
        <v/>
      </c>
      <c r="R76" s="65" t="str">
        <f t="shared" ca="1" si="29"/>
        <v/>
      </c>
      <c r="S76" s="82" t="str">
        <f t="shared" si="30"/>
        <v/>
      </c>
      <c r="T76" s="73" t="str">
        <f t="shared" si="18"/>
        <v/>
      </c>
      <c r="U76" s="89" t="str">
        <f t="shared" si="31"/>
        <v/>
      </c>
      <c r="V76" s="86" t="str">
        <f t="shared" si="19"/>
        <v/>
      </c>
      <c r="W76" s="41" t="str">
        <f t="shared" si="32"/>
        <v/>
      </c>
      <c r="X76" s="42"/>
    </row>
    <row r="77" spans="1:24" x14ac:dyDescent="0.25">
      <c r="A77" s="104" t="str">
        <f t="shared" si="20"/>
        <v/>
      </c>
      <c r="B77" s="33"/>
      <c r="C77" s="34"/>
      <c r="D77" s="39"/>
      <c r="E77" s="39"/>
      <c r="F77" s="39"/>
      <c r="G77" s="40"/>
      <c r="H77" s="53" t="str">
        <f t="shared" ca="1" si="21"/>
        <v/>
      </c>
      <c r="I77" s="54" t="str">
        <f t="shared" ca="1" si="22"/>
        <v/>
      </c>
      <c r="J77" s="54" t="str">
        <f t="shared" ca="1" si="23"/>
        <v/>
      </c>
      <c r="K77" s="54" t="str">
        <f t="shared" ca="1" si="24"/>
        <v/>
      </c>
      <c r="L77" s="54" t="str">
        <f t="shared" ca="1" si="25"/>
        <v/>
      </c>
      <c r="M77" s="54" t="str">
        <f t="shared" ca="1" si="26"/>
        <v/>
      </c>
      <c r="N77" s="78" t="str">
        <f ca="1">IF(OR(G77="T",G77="",AND(H77="",I77="",J77="",K77="",L77="",M77="")),"",Listen!$A$6)</f>
        <v/>
      </c>
      <c r="O77" s="59" t="str">
        <f t="shared" ca="1" si="17"/>
        <v/>
      </c>
      <c r="P77" s="71" t="str">
        <f t="shared" ca="1" si="27"/>
        <v/>
      </c>
      <c r="Q77" s="65" t="str">
        <f t="shared" ca="1" si="28"/>
        <v/>
      </c>
      <c r="R77" s="65" t="str">
        <f t="shared" ca="1" si="29"/>
        <v/>
      </c>
      <c r="S77" s="82" t="str">
        <f t="shared" si="30"/>
        <v/>
      </c>
      <c r="T77" s="73" t="str">
        <f t="shared" si="18"/>
        <v/>
      </c>
      <c r="U77" s="89" t="str">
        <f t="shared" si="31"/>
        <v/>
      </c>
      <c r="V77" s="86" t="str">
        <f t="shared" si="19"/>
        <v/>
      </c>
      <c r="W77" s="41" t="str">
        <f t="shared" si="32"/>
        <v/>
      </c>
      <c r="X77" s="42"/>
    </row>
    <row r="78" spans="1:24" x14ac:dyDescent="0.25">
      <c r="A78" s="104" t="str">
        <f t="shared" si="20"/>
        <v/>
      </c>
      <c r="B78" s="33"/>
      <c r="C78" s="34"/>
      <c r="D78" s="39"/>
      <c r="E78" s="39"/>
      <c r="F78" s="39"/>
      <c r="G78" s="40"/>
      <c r="H78" s="53" t="str">
        <f t="shared" ca="1" si="21"/>
        <v/>
      </c>
      <c r="I78" s="54" t="str">
        <f t="shared" ca="1" si="22"/>
        <v/>
      </c>
      <c r="J78" s="54" t="str">
        <f t="shared" ca="1" si="23"/>
        <v/>
      </c>
      <c r="K78" s="54" t="str">
        <f t="shared" ca="1" si="24"/>
        <v/>
      </c>
      <c r="L78" s="54" t="str">
        <f t="shared" ca="1" si="25"/>
        <v/>
      </c>
      <c r="M78" s="54" t="str">
        <f t="shared" ca="1" si="26"/>
        <v/>
      </c>
      <c r="N78" s="78" t="str">
        <f ca="1">IF(OR(G78="T",G78="",AND(H78="",I78="",J78="",K78="",L78="",M78="")),"",Listen!$A$6)</f>
        <v/>
      </c>
      <c r="O78" s="59" t="str">
        <f t="shared" ca="1" si="17"/>
        <v/>
      </c>
      <c r="P78" s="71" t="str">
        <f t="shared" ca="1" si="27"/>
        <v/>
      </c>
      <c r="Q78" s="65" t="str">
        <f t="shared" ca="1" si="28"/>
        <v/>
      </c>
      <c r="R78" s="65" t="str">
        <f t="shared" ca="1" si="29"/>
        <v/>
      </c>
      <c r="S78" s="82" t="str">
        <f t="shared" si="30"/>
        <v/>
      </c>
      <c r="T78" s="73" t="str">
        <f t="shared" si="18"/>
        <v/>
      </c>
      <c r="U78" s="89" t="str">
        <f t="shared" si="31"/>
        <v/>
      </c>
      <c r="V78" s="86" t="str">
        <f t="shared" si="19"/>
        <v/>
      </c>
      <c r="W78" s="41" t="str">
        <f t="shared" si="32"/>
        <v/>
      </c>
      <c r="X78" s="42"/>
    </row>
    <row r="79" spans="1:24" x14ac:dyDescent="0.25">
      <c r="A79" s="104" t="str">
        <f t="shared" si="20"/>
        <v/>
      </c>
      <c r="B79" s="33"/>
      <c r="C79" s="34"/>
      <c r="D79" s="39"/>
      <c r="E79" s="39"/>
      <c r="F79" s="39"/>
      <c r="G79" s="40"/>
      <c r="H79" s="53" t="str">
        <f t="shared" ca="1" si="21"/>
        <v/>
      </c>
      <c r="I79" s="54" t="str">
        <f t="shared" ca="1" si="22"/>
        <v/>
      </c>
      <c r="J79" s="54" t="str">
        <f t="shared" ca="1" si="23"/>
        <v/>
      </c>
      <c r="K79" s="54" t="str">
        <f t="shared" ca="1" si="24"/>
        <v/>
      </c>
      <c r="L79" s="54" t="str">
        <f t="shared" ca="1" si="25"/>
        <v/>
      </c>
      <c r="M79" s="54" t="str">
        <f t="shared" ca="1" si="26"/>
        <v/>
      </c>
      <c r="N79" s="78" t="str">
        <f ca="1">IF(OR(G79="T",G79="",AND(H79="",I79="",J79="",K79="",L79="",M79="")),"",Listen!$A$6)</f>
        <v/>
      </c>
      <c r="O79" s="59" t="str">
        <f t="shared" ca="1" si="17"/>
        <v/>
      </c>
      <c r="P79" s="71" t="str">
        <f t="shared" ca="1" si="27"/>
        <v/>
      </c>
      <c r="Q79" s="65" t="str">
        <f t="shared" ca="1" si="28"/>
        <v/>
      </c>
      <c r="R79" s="65" t="str">
        <f t="shared" ca="1" si="29"/>
        <v/>
      </c>
      <c r="S79" s="82" t="str">
        <f t="shared" si="30"/>
        <v/>
      </c>
      <c r="T79" s="73" t="str">
        <f t="shared" si="18"/>
        <v/>
      </c>
      <c r="U79" s="89" t="str">
        <f t="shared" si="31"/>
        <v/>
      </c>
      <c r="V79" s="86" t="str">
        <f t="shared" si="19"/>
        <v/>
      </c>
      <c r="W79" s="41" t="str">
        <f t="shared" si="32"/>
        <v/>
      </c>
      <c r="X79" s="42"/>
    </row>
    <row r="80" spans="1:24" x14ac:dyDescent="0.25">
      <c r="A80" s="104" t="str">
        <f t="shared" si="20"/>
        <v/>
      </c>
      <c r="B80" s="33"/>
      <c r="C80" s="34"/>
      <c r="D80" s="39"/>
      <c r="E80" s="39"/>
      <c r="F80" s="39"/>
      <c r="G80" s="40"/>
      <c r="H80" s="53" t="str">
        <f t="shared" ca="1" si="21"/>
        <v/>
      </c>
      <c r="I80" s="54" t="str">
        <f t="shared" ca="1" si="22"/>
        <v/>
      </c>
      <c r="J80" s="54" t="str">
        <f t="shared" ca="1" si="23"/>
        <v/>
      </c>
      <c r="K80" s="54" t="str">
        <f t="shared" ca="1" si="24"/>
        <v/>
      </c>
      <c r="L80" s="54" t="str">
        <f t="shared" ca="1" si="25"/>
        <v/>
      </c>
      <c r="M80" s="54" t="str">
        <f t="shared" ca="1" si="26"/>
        <v/>
      </c>
      <c r="N80" s="78" t="str">
        <f ca="1">IF(OR(G80="T",G80="",AND(H80="",I80="",J80="",K80="",L80="",M80="")),"",Listen!$A$6)</f>
        <v/>
      </c>
      <c r="O80" s="59" t="str">
        <f t="shared" ca="1" si="17"/>
        <v/>
      </c>
      <c r="P80" s="71" t="str">
        <f t="shared" ca="1" si="27"/>
        <v/>
      </c>
      <c r="Q80" s="65" t="str">
        <f t="shared" ca="1" si="28"/>
        <v/>
      </c>
      <c r="R80" s="65" t="str">
        <f t="shared" ca="1" si="29"/>
        <v/>
      </c>
      <c r="S80" s="82" t="str">
        <f t="shared" si="30"/>
        <v/>
      </c>
      <c r="T80" s="73" t="str">
        <f t="shared" si="18"/>
        <v/>
      </c>
      <c r="U80" s="89" t="str">
        <f t="shared" si="31"/>
        <v/>
      </c>
      <c r="V80" s="86" t="str">
        <f t="shared" si="19"/>
        <v/>
      </c>
      <c r="W80" s="41" t="str">
        <f t="shared" si="32"/>
        <v/>
      </c>
      <c r="X80" s="42"/>
    </row>
    <row r="81" spans="1:24" x14ac:dyDescent="0.25">
      <c r="A81" s="104" t="str">
        <f t="shared" si="20"/>
        <v/>
      </c>
      <c r="B81" s="33"/>
      <c r="C81" s="34"/>
      <c r="D81" s="39"/>
      <c r="E81" s="39"/>
      <c r="F81" s="39"/>
      <c r="G81" s="40"/>
      <c r="H81" s="53" t="str">
        <f t="shared" ca="1" si="21"/>
        <v/>
      </c>
      <c r="I81" s="54" t="str">
        <f t="shared" ca="1" si="22"/>
        <v/>
      </c>
      <c r="J81" s="54" t="str">
        <f t="shared" ca="1" si="23"/>
        <v/>
      </c>
      <c r="K81" s="54" t="str">
        <f t="shared" ca="1" si="24"/>
        <v/>
      </c>
      <c r="L81" s="54" t="str">
        <f t="shared" ca="1" si="25"/>
        <v/>
      </c>
      <c r="M81" s="54" t="str">
        <f t="shared" ca="1" si="26"/>
        <v/>
      </c>
      <c r="N81" s="78" t="str">
        <f ca="1">IF(OR(G81="T",G81="",AND(H81="",I81="",J81="",K81="",L81="",M81="")),"",Listen!$A$6)</f>
        <v/>
      </c>
      <c r="O81" s="59" t="str">
        <f t="shared" ca="1" si="17"/>
        <v/>
      </c>
      <c r="P81" s="71" t="str">
        <f t="shared" ca="1" si="27"/>
        <v/>
      </c>
      <c r="Q81" s="65" t="str">
        <f t="shared" ca="1" si="28"/>
        <v/>
      </c>
      <c r="R81" s="65" t="str">
        <f t="shared" ca="1" si="29"/>
        <v/>
      </c>
      <c r="S81" s="82" t="str">
        <f t="shared" si="30"/>
        <v/>
      </c>
      <c r="T81" s="73" t="str">
        <f t="shared" si="18"/>
        <v/>
      </c>
      <c r="U81" s="89" t="str">
        <f t="shared" si="31"/>
        <v/>
      </c>
      <c r="V81" s="86" t="str">
        <f t="shared" si="19"/>
        <v/>
      </c>
      <c r="W81" s="41" t="str">
        <f t="shared" si="32"/>
        <v/>
      </c>
      <c r="X81" s="42"/>
    </row>
    <row r="82" spans="1:24" x14ac:dyDescent="0.25">
      <c r="A82" s="104" t="str">
        <f t="shared" si="20"/>
        <v/>
      </c>
      <c r="B82" s="33"/>
      <c r="C82" s="34"/>
      <c r="D82" s="39"/>
      <c r="E82" s="39"/>
      <c r="F82" s="39"/>
      <c r="G82" s="40"/>
      <c r="H82" s="53" t="str">
        <f t="shared" ca="1" si="21"/>
        <v/>
      </c>
      <c r="I82" s="54" t="str">
        <f t="shared" ca="1" si="22"/>
        <v/>
      </c>
      <c r="J82" s="54" t="str">
        <f t="shared" ca="1" si="23"/>
        <v/>
      </c>
      <c r="K82" s="54" t="str">
        <f t="shared" ca="1" si="24"/>
        <v/>
      </c>
      <c r="L82" s="54" t="str">
        <f t="shared" ca="1" si="25"/>
        <v/>
      </c>
      <c r="M82" s="54" t="str">
        <f t="shared" ca="1" si="26"/>
        <v/>
      </c>
      <c r="N82" s="78" t="str">
        <f ca="1">IF(OR(G82="T",G82="",AND(H82="",I82="",J82="",K82="",L82="",M82="")),"",Listen!$A$6)</f>
        <v/>
      </c>
      <c r="O82" s="59" t="str">
        <f t="shared" ca="1" si="17"/>
        <v/>
      </c>
      <c r="P82" s="71" t="str">
        <f t="shared" ca="1" si="27"/>
        <v/>
      </c>
      <c r="Q82" s="65" t="str">
        <f t="shared" ca="1" si="28"/>
        <v/>
      </c>
      <c r="R82" s="65" t="str">
        <f t="shared" ca="1" si="29"/>
        <v/>
      </c>
      <c r="S82" s="82" t="str">
        <f t="shared" si="30"/>
        <v/>
      </c>
      <c r="T82" s="73" t="str">
        <f t="shared" si="18"/>
        <v/>
      </c>
      <c r="U82" s="89" t="str">
        <f t="shared" si="31"/>
        <v/>
      </c>
      <c r="V82" s="86" t="str">
        <f t="shared" si="19"/>
        <v/>
      </c>
      <c r="W82" s="41" t="str">
        <f t="shared" si="32"/>
        <v/>
      </c>
      <c r="X82" s="42"/>
    </row>
    <row r="83" spans="1:24" x14ac:dyDescent="0.25">
      <c r="A83" s="104" t="str">
        <f t="shared" si="20"/>
        <v/>
      </c>
      <c r="B83" s="33"/>
      <c r="C83" s="34"/>
      <c r="D83" s="39"/>
      <c r="E83" s="39"/>
      <c r="F83" s="39"/>
      <c r="G83" s="40"/>
      <c r="H83" s="53" t="str">
        <f t="shared" ca="1" si="21"/>
        <v/>
      </c>
      <c r="I83" s="54" t="str">
        <f t="shared" ca="1" si="22"/>
        <v/>
      </c>
      <c r="J83" s="54" t="str">
        <f t="shared" ca="1" si="23"/>
        <v/>
      </c>
      <c r="K83" s="54" t="str">
        <f t="shared" ca="1" si="24"/>
        <v/>
      </c>
      <c r="L83" s="54" t="str">
        <f t="shared" ca="1" si="25"/>
        <v/>
      </c>
      <c r="M83" s="54" t="str">
        <f t="shared" ca="1" si="26"/>
        <v/>
      </c>
      <c r="N83" s="78" t="str">
        <f ca="1">IF(OR(G83="T",G83="",AND(H83="",I83="",J83="",K83="",L83="",M83="")),"",Listen!$A$6)</f>
        <v/>
      </c>
      <c r="O83" s="59" t="str">
        <f t="shared" ca="1" si="17"/>
        <v/>
      </c>
      <c r="P83" s="71" t="str">
        <f t="shared" ca="1" si="27"/>
        <v/>
      </c>
      <c r="Q83" s="65" t="str">
        <f t="shared" ca="1" si="28"/>
        <v/>
      </c>
      <c r="R83" s="65" t="str">
        <f t="shared" ca="1" si="29"/>
        <v/>
      </c>
      <c r="S83" s="82" t="str">
        <f t="shared" si="30"/>
        <v/>
      </c>
      <c r="T83" s="73" t="str">
        <f t="shared" si="18"/>
        <v/>
      </c>
      <c r="U83" s="89" t="str">
        <f t="shared" si="31"/>
        <v/>
      </c>
      <c r="V83" s="86" t="str">
        <f t="shared" si="19"/>
        <v/>
      </c>
      <c r="W83" s="41" t="str">
        <f t="shared" si="32"/>
        <v/>
      </c>
      <c r="X83" s="42"/>
    </row>
    <row r="84" spans="1:24" x14ac:dyDescent="0.25">
      <c r="A84" s="104" t="str">
        <f t="shared" si="20"/>
        <v/>
      </c>
      <c r="B84" s="33"/>
      <c r="C84" s="34"/>
      <c r="D84" s="39"/>
      <c r="E84" s="39"/>
      <c r="F84" s="39"/>
      <c r="G84" s="40"/>
      <c r="H84" s="53" t="str">
        <f t="shared" ca="1" si="21"/>
        <v/>
      </c>
      <c r="I84" s="54" t="str">
        <f t="shared" ca="1" si="22"/>
        <v/>
      </c>
      <c r="J84" s="54" t="str">
        <f t="shared" ca="1" si="23"/>
        <v/>
      </c>
      <c r="K84" s="54" t="str">
        <f t="shared" ca="1" si="24"/>
        <v/>
      </c>
      <c r="L84" s="54" t="str">
        <f t="shared" ca="1" si="25"/>
        <v/>
      </c>
      <c r="M84" s="54" t="str">
        <f t="shared" ca="1" si="26"/>
        <v/>
      </c>
      <c r="N84" s="78" t="str">
        <f ca="1">IF(OR(G84="T",G84="",AND(H84="",I84="",J84="",K84="",L84="",M84="")),"",Listen!$A$6)</f>
        <v/>
      </c>
      <c r="O84" s="59" t="str">
        <f t="shared" ca="1" si="17"/>
        <v/>
      </c>
      <c r="P84" s="71" t="str">
        <f t="shared" ca="1" si="27"/>
        <v/>
      </c>
      <c r="Q84" s="65" t="str">
        <f t="shared" ca="1" si="28"/>
        <v/>
      </c>
      <c r="R84" s="65" t="str">
        <f t="shared" ca="1" si="29"/>
        <v/>
      </c>
      <c r="S84" s="82" t="str">
        <f t="shared" si="30"/>
        <v/>
      </c>
      <c r="T84" s="73" t="str">
        <f t="shared" si="18"/>
        <v/>
      </c>
      <c r="U84" s="89" t="str">
        <f t="shared" si="31"/>
        <v/>
      </c>
      <c r="V84" s="86" t="str">
        <f t="shared" si="19"/>
        <v/>
      </c>
      <c r="W84" s="41" t="str">
        <f t="shared" si="32"/>
        <v/>
      </c>
      <c r="X84" s="42"/>
    </row>
    <row r="85" spans="1:24" x14ac:dyDescent="0.25">
      <c r="A85" s="104" t="str">
        <f t="shared" si="20"/>
        <v/>
      </c>
      <c r="B85" s="33"/>
      <c r="C85" s="34"/>
      <c r="D85" s="39"/>
      <c r="E85" s="39"/>
      <c r="F85" s="39"/>
      <c r="G85" s="40"/>
      <c r="H85" s="53" t="str">
        <f t="shared" ca="1" si="21"/>
        <v/>
      </c>
      <c r="I85" s="54" t="str">
        <f t="shared" ca="1" si="22"/>
        <v/>
      </c>
      <c r="J85" s="54" t="str">
        <f t="shared" ca="1" si="23"/>
        <v/>
      </c>
      <c r="K85" s="54" t="str">
        <f t="shared" ca="1" si="24"/>
        <v/>
      </c>
      <c r="L85" s="54" t="str">
        <f t="shared" ca="1" si="25"/>
        <v/>
      </c>
      <c r="M85" s="54" t="str">
        <f t="shared" ca="1" si="26"/>
        <v/>
      </c>
      <c r="N85" s="78" t="str">
        <f ca="1">IF(OR(G85="T",G85="",AND(H85="",I85="",J85="",K85="",L85="",M85="")),"",Listen!$A$6)</f>
        <v/>
      </c>
      <c r="O85" s="59" t="str">
        <f t="shared" ca="1" si="17"/>
        <v/>
      </c>
      <c r="P85" s="71" t="str">
        <f t="shared" ca="1" si="27"/>
        <v/>
      </c>
      <c r="Q85" s="65" t="str">
        <f t="shared" ca="1" si="28"/>
        <v/>
      </c>
      <c r="R85" s="65" t="str">
        <f t="shared" ca="1" si="29"/>
        <v/>
      </c>
      <c r="S85" s="82" t="str">
        <f t="shared" si="30"/>
        <v/>
      </c>
      <c r="T85" s="73" t="str">
        <f t="shared" si="18"/>
        <v/>
      </c>
      <c r="U85" s="89" t="str">
        <f t="shared" si="31"/>
        <v/>
      </c>
      <c r="V85" s="86" t="str">
        <f t="shared" si="19"/>
        <v/>
      </c>
      <c r="W85" s="41" t="str">
        <f t="shared" si="32"/>
        <v/>
      </c>
      <c r="X85" s="42"/>
    </row>
    <row r="86" spans="1:24" x14ac:dyDescent="0.25">
      <c r="A86" s="104" t="str">
        <f t="shared" si="20"/>
        <v/>
      </c>
      <c r="B86" s="33"/>
      <c r="C86" s="34"/>
      <c r="D86" s="39"/>
      <c r="E86" s="39"/>
      <c r="F86" s="39"/>
      <c r="G86" s="40"/>
      <c r="H86" s="53" t="str">
        <f t="shared" ca="1" si="21"/>
        <v/>
      </c>
      <c r="I86" s="54" t="str">
        <f t="shared" ca="1" si="22"/>
        <v/>
      </c>
      <c r="J86" s="54" t="str">
        <f t="shared" ca="1" si="23"/>
        <v/>
      </c>
      <c r="K86" s="54" t="str">
        <f t="shared" ca="1" si="24"/>
        <v/>
      </c>
      <c r="L86" s="54" t="str">
        <f t="shared" ca="1" si="25"/>
        <v/>
      </c>
      <c r="M86" s="54" t="str">
        <f t="shared" ca="1" si="26"/>
        <v/>
      </c>
      <c r="N86" s="78" t="str">
        <f ca="1">IF(OR(G86="T",G86="",AND(H86="",I86="",J86="",K86="",L86="",M86="")),"",Listen!$A$6)</f>
        <v/>
      </c>
      <c r="O86" s="59" t="str">
        <f t="shared" ca="1" si="17"/>
        <v/>
      </c>
      <c r="P86" s="71" t="str">
        <f t="shared" ca="1" si="27"/>
        <v/>
      </c>
      <c r="Q86" s="65" t="str">
        <f t="shared" ca="1" si="28"/>
        <v/>
      </c>
      <c r="R86" s="65" t="str">
        <f t="shared" ca="1" si="29"/>
        <v/>
      </c>
      <c r="S86" s="82" t="str">
        <f t="shared" si="30"/>
        <v/>
      </c>
      <c r="T86" s="73" t="str">
        <f t="shared" si="18"/>
        <v/>
      </c>
      <c r="U86" s="89" t="str">
        <f t="shared" si="31"/>
        <v/>
      </c>
      <c r="V86" s="86" t="str">
        <f t="shared" si="19"/>
        <v/>
      </c>
      <c r="W86" s="41" t="str">
        <f t="shared" si="32"/>
        <v/>
      </c>
      <c r="X86" s="42"/>
    </row>
    <row r="87" spans="1:24" x14ac:dyDescent="0.25">
      <c r="A87" s="104" t="str">
        <f t="shared" si="20"/>
        <v/>
      </c>
      <c r="B87" s="33"/>
      <c r="C87" s="34"/>
      <c r="D87" s="39"/>
      <c r="E87" s="39"/>
      <c r="F87" s="39"/>
      <c r="G87" s="40"/>
      <c r="H87" s="53" t="str">
        <f t="shared" ca="1" si="21"/>
        <v/>
      </c>
      <c r="I87" s="54" t="str">
        <f t="shared" ca="1" si="22"/>
        <v/>
      </c>
      <c r="J87" s="54" t="str">
        <f t="shared" ca="1" si="23"/>
        <v/>
      </c>
      <c r="K87" s="54" t="str">
        <f t="shared" ca="1" si="24"/>
        <v/>
      </c>
      <c r="L87" s="54" t="str">
        <f t="shared" ca="1" si="25"/>
        <v/>
      </c>
      <c r="M87" s="54" t="str">
        <f t="shared" ca="1" si="26"/>
        <v/>
      </c>
      <c r="N87" s="78" t="str">
        <f ca="1">IF(OR(G87="T",G87="",AND(H87="",I87="",J87="",K87="",L87="",M87="")),"",Listen!$A$6)</f>
        <v/>
      </c>
      <c r="O87" s="59" t="str">
        <f t="shared" ca="1" si="17"/>
        <v/>
      </c>
      <c r="P87" s="71" t="str">
        <f t="shared" ca="1" si="27"/>
        <v/>
      </c>
      <c r="Q87" s="65" t="str">
        <f t="shared" ca="1" si="28"/>
        <v/>
      </c>
      <c r="R87" s="65" t="str">
        <f t="shared" ca="1" si="29"/>
        <v/>
      </c>
      <c r="S87" s="82" t="str">
        <f t="shared" si="30"/>
        <v/>
      </c>
      <c r="T87" s="73" t="str">
        <f t="shared" si="18"/>
        <v/>
      </c>
      <c r="U87" s="89" t="str">
        <f t="shared" si="31"/>
        <v/>
      </c>
      <c r="V87" s="86" t="str">
        <f t="shared" si="19"/>
        <v/>
      </c>
      <c r="W87" s="41" t="str">
        <f t="shared" si="32"/>
        <v/>
      </c>
      <c r="X87" s="42"/>
    </row>
    <row r="88" spans="1:24" x14ac:dyDescent="0.25">
      <c r="A88" s="104" t="str">
        <f t="shared" si="20"/>
        <v/>
      </c>
      <c r="B88" s="33"/>
      <c r="C88" s="34"/>
      <c r="D88" s="39"/>
      <c r="E88" s="39"/>
      <c r="F88" s="39"/>
      <c r="G88" s="40"/>
      <c r="H88" s="53" t="str">
        <f t="shared" ca="1" si="21"/>
        <v/>
      </c>
      <c r="I88" s="54" t="str">
        <f t="shared" ca="1" si="22"/>
        <v/>
      </c>
      <c r="J88" s="54" t="str">
        <f t="shared" ca="1" si="23"/>
        <v/>
      </c>
      <c r="K88" s="54" t="str">
        <f t="shared" ca="1" si="24"/>
        <v/>
      </c>
      <c r="L88" s="54" t="str">
        <f t="shared" ca="1" si="25"/>
        <v/>
      </c>
      <c r="M88" s="54" t="str">
        <f t="shared" ca="1" si="26"/>
        <v/>
      </c>
      <c r="N88" s="78" t="str">
        <f ca="1">IF(OR(G88="T",G88="",AND(H88="",I88="",J88="",K88="",L88="",M88="")),"",Listen!$A$6)</f>
        <v/>
      </c>
      <c r="O88" s="59" t="str">
        <f t="shared" ca="1" si="17"/>
        <v/>
      </c>
      <c r="P88" s="71" t="str">
        <f t="shared" ca="1" si="27"/>
        <v/>
      </c>
      <c r="Q88" s="65" t="str">
        <f t="shared" ca="1" si="28"/>
        <v/>
      </c>
      <c r="R88" s="65" t="str">
        <f t="shared" ca="1" si="29"/>
        <v/>
      </c>
      <c r="S88" s="82" t="str">
        <f t="shared" si="30"/>
        <v/>
      </c>
      <c r="T88" s="73" t="str">
        <f t="shared" si="18"/>
        <v/>
      </c>
      <c r="U88" s="89" t="str">
        <f t="shared" si="31"/>
        <v/>
      </c>
      <c r="V88" s="86" t="str">
        <f t="shared" si="19"/>
        <v/>
      </c>
      <c r="W88" s="41" t="str">
        <f t="shared" si="32"/>
        <v/>
      </c>
      <c r="X88" s="42"/>
    </row>
    <row r="89" spans="1:24" x14ac:dyDescent="0.25">
      <c r="A89" s="104" t="str">
        <f t="shared" si="20"/>
        <v/>
      </c>
      <c r="B89" s="33"/>
      <c r="C89" s="34"/>
      <c r="D89" s="39"/>
      <c r="E89" s="39"/>
      <c r="F89" s="39"/>
      <c r="G89" s="40"/>
      <c r="H89" s="53" t="str">
        <f t="shared" ca="1" si="21"/>
        <v/>
      </c>
      <c r="I89" s="54" t="str">
        <f t="shared" ca="1" si="22"/>
        <v/>
      </c>
      <c r="J89" s="54" t="str">
        <f t="shared" ca="1" si="23"/>
        <v/>
      </c>
      <c r="K89" s="54" t="str">
        <f t="shared" ca="1" si="24"/>
        <v/>
      </c>
      <c r="L89" s="54" t="str">
        <f t="shared" ca="1" si="25"/>
        <v/>
      </c>
      <c r="M89" s="54" t="str">
        <f t="shared" ca="1" si="26"/>
        <v/>
      </c>
      <c r="N89" s="78" t="str">
        <f ca="1">IF(OR(G89="T",G89="",AND(H89="",I89="",J89="",K89="",L89="",M89="")),"",Listen!$A$6)</f>
        <v/>
      </c>
      <c r="O89" s="59" t="str">
        <f t="shared" ca="1" si="17"/>
        <v/>
      </c>
      <c r="P89" s="71" t="str">
        <f t="shared" ca="1" si="27"/>
        <v/>
      </c>
      <c r="Q89" s="65" t="str">
        <f t="shared" ca="1" si="28"/>
        <v/>
      </c>
      <c r="R89" s="65" t="str">
        <f t="shared" ca="1" si="29"/>
        <v/>
      </c>
      <c r="S89" s="82" t="str">
        <f t="shared" si="30"/>
        <v/>
      </c>
      <c r="T89" s="73" t="str">
        <f t="shared" si="18"/>
        <v/>
      </c>
      <c r="U89" s="89" t="str">
        <f t="shared" si="31"/>
        <v/>
      </c>
      <c r="V89" s="86" t="str">
        <f t="shared" si="19"/>
        <v/>
      </c>
      <c r="W89" s="41" t="str">
        <f t="shared" si="32"/>
        <v/>
      </c>
      <c r="X89" s="42"/>
    </row>
    <row r="90" spans="1:24" x14ac:dyDescent="0.25">
      <c r="A90" s="104" t="str">
        <f t="shared" si="20"/>
        <v/>
      </c>
      <c r="B90" s="33"/>
      <c r="C90" s="34"/>
      <c r="D90" s="39"/>
      <c r="E90" s="39"/>
      <c r="F90" s="39"/>
      <c r="G90" s="40"/>
      <c r="H90" s="53" t="str">
        <f t="shared" ca="1" si="21"/>
        <v/>
      </c>
      <c r="I90" s="54" t="str">
        <f t="shared" ca="1" si="22"/>
        <v/>
      </c>
      <c r="J90" s="54" t="str">
        <f t="shared" ca="1" si="23"/>
        <v/>
      </c>
      <c r="K90" s="54" t="str">
        <f t="shared" ca="1" si="24"/>
        <v/>
      </c>
      <c r="L90" s="54" t="str">
        <f t="shared" ca="1" si="25"/>
        <v/>
      </c>
      <c r="M90" s="54" t="str">
        <f t="shared" ca="1" si="26"/>
        <v/>
      </c>
      <c r="N90" s="78" t="str">
        <f ca="1">IF(OR(G90="T",G90="",AND(H90="",I90="",J90="",K90="",L90="",M90="")),"",Listen!$A$6)</f>
        <v/>
      </c>
      <c r="O90" s="59" t="str">
        <f t="shared" ca="1" si="17"/>
        <v/>
      </c>
      <c r="P90" s="71" t="str">
        <f t="shared" ca="1" si="27"/>
        <v/>
      </c>
      <c r="Q90" s="65" t="str">
        <f t="shared" ca="1" si="28"/>
        <v/>
      </c>
      <c r="R90" s="65" t="str">
        <f t="shared" ca="1" si="29"/>
        <v/>
      </c>
      <c r="S90" s="82" t="str">
        <f t="shared" si="30"/>
        <v/>
      </c>
      <c r="T90" s="73" t="str">
        <f t="shared" si="18"/>
        <v/>
      </c>
      <c r="U90" s="89" t="str">
        <f t="shared" si="31"/>
        <v/>
      </c>
      <c r="V90" s="86" t="str">
        <f t="shared" si="19"/>
        <v/>
      </c>
      <c r="W90" s="41" t="str">
        <f t="shared" si="32"/>
        <v/>
      </c>
      <c r="X90" s="42"/>
    </row>
    <row r="91" spans="1:24" x14ac:dyDescent="0.25">
      <c r="A91" s="104" t="str">
        <f t="shared" si="20"/>
        <v/>
      </c>
      <c r="B91" s="33"/>
      <c r="C91" s="34"/>
      <c r="D91" s="39"/>
      <c r="E91" s="39"/>
      <c r="F91" s="39"/>
      <c r="G91" s="40"/>
      <c r="H91" s="53" t="str">
        <f t="shared" ca="1" si="21"/>
        <v/>
      </c>
      <c r="I91" s="54" t="str">
        <f t="shared" ca="1" si="22"/>
        <v/>
      </c>
      <c r="J91" s="54" t="str">
        <f t="shared" ca="1" si="23"/>
        <v/>
      </c>
      <c r="K91" s="54" t="str">
        <f t="shared" ca="1" si="24"/>
        <v/>
      </c>
      <c r="L91" s="54" t="str">
        <f t="shared" ca="1" si="25"/>
        <v/>
      </c>
      <c r="M91" s="54" t="str">
        <f t="shared" ca="1" si="26"/>
        <v/>
      </c>
      <c r="N91" s="78" t="str">
        <f ca="1">IF(OR(G91="T",G91="",AND(H91="",I91="",J91="",K91="",L91="",M91="")),"",Listen!$A$6)</f>
        <v/>
      </c>
      <c r="O91" s="59" t="str">
        <f t="shared" ca="1" si="17"/>
        <v/>
      </c>
      <c r="P91" s="71" t="str">
        <f t="shared" ca="1" si="27"/>
        <v/>
      </c>
      <c r="Q91" s="65" t="str">
        <f t="shared" ca="1" si="28"/>
        <v/>
      </c>
      <c r="R91" s="65" t="str">
        <f t="shared" ca="1" si="29"/>
        <v/>
      </c>
      <c r="S91" s="82" t="str">
        <f t="shared" si="30"/>
        <v/>
      </c>
      <c r="T91" s="73" t="str">
        <f t="shared" si="18"/>
        <v/>
      </c>
      <c r="U91" s="89" t="str">
        <f t="shared" si="31"/>
        <v/>
      </c>
      <c r="V91" s="86" t="str">
        <f t="shared" si="19"/>
        <v/>
      </c>
      <c r="W91" s="41" t="str">
        <f t="shared" si="32"/>
        <v/>
      </c>
      <c r="X91" s="42"/>
    </row>
    <row r="92" spans="1:24" x14ac:dyDescent="0.25">
      <c r="A92" s="104" t="str">
        <f t="shared" si="20"/>
        <v/>
      </c>
      <c r="B92" s="33"/>
      <c r="C92" s="34"/>
      <c r="D92" s="39"/>
      <c r="E92" s="39"/>
      <c r="F92" s="39"/>
      <c r="G92" s="40"/>
      <c r="H92" s="53" t="str">
        <f t="shared" ca="1" si="21"/>
        <v/>
      </c>
      <c r="I92" s="54" t="str">
        <f t="shared" ca="1" si="22"/>
        <v/>
      </c>
      <c r="J92" s="54" t="str">
        <f t="shared" ca="1" si="23"/>
        <v/>
      </c>
      <c r="K92" s="54" t="str">
        <f t="shared" ca="1" si="24"/>
        <v/>
      </c>
      <c r="L92" s="54" t="str">
        <f t="shared" ca="1" si="25"/>
        <v/>
      </c>
      <c r="M92" s="54" t="str">
        <f t="shared" ca="1" si="26"/>
        <v/>
      </c>
      <c r="N92" s="78" t="str">
        <f ca="1">IF(OR(G92="T",G92="",AND(H92="",I92="",J92="",K92="",L92="",M92="")),"",Listen!$A$6)</f>
        <v/>
      </c>
      <c r="O92" s="59" t="str">
        <f t="shared" ca="1" si="17"/>
        <v/>
      </c>
      <c r="P92" s="71" t="str">
        <f t="shared" ca="1" si="27"/>
        <v/>
      </c>
      <c r="Q92" s="65" t="str">
        <f t="shared" ca="1" si="28"/>
        <v/>
      </c>
      <c r="R92" s="65" t="str">
        <f t="shared" ca="1" si="29"/>
        <v/>
      </c>
      <c r="S92" s="82" t="str">
        <f t="shared" si="30"/>
        <v/>
      </c>
      <c r="T92" s="73" t="str">
        <f t="shared" si="18"/>
        <v/>
      </c>
      <c r="U92" s="89" t="str">
        <f t="shared" si="31"/>
        <v/>
      </c>
      <c r="V92" s="86" t="str">
        <f t="shared" si="19"/>
        <v/>
      </c>
      <c r="W92" s="41" t="str">
        <f t="shared" si="32"/>
        <v/>
      </c>
      <c r="X92" s="42"/>
    </row>
    <row r="93" spans="1:24" x14ac:dyDescent="0.25">
      <c r="A93" s="104" t="str">
        <f t="shared" si="20"/>
        <v/>
      </c>
      <c r="B93" s="33"/>
      <c r="C93" s="34"/>
      <c r="D93" s="39"/>
      <c r="E93" s="39"/>
      <c r="F93" s="39"/>
      <c r="G93" s="40"/>
      <c r="H93" s="53" t="str">
        <f t="shared" ca="1" si="21"/>
        <v/>
      </c>
      <c r="I93" s="54" t="str">
        <f t="shared" ca="1" si="22"/>
        <v/>
      </c>
      <c r="J93" s="54" t="str">
        <f t="shared" ca="1" si="23"/>
        <v/>
      </c>
      <c r="K93" s="54" t="str">
        <f t="shared" ca="1" si="24"/>
        <v/>
      </c>
      <c r="L93" s="54" t="str">
        <f t="shared" ca="1" si="25"/>
        <v/>
      </c>
      <c r="M93" s="54" t="str">
        <f t="shared" ca="1" si="26"/>
        <v/>
      </c>
      <c r="N93" s="78" t="str">
        <f ca="1">IF(OR(G93="T",G93="",AND(H93="",I93="",J93="",K93="",L93="",M93="")),"",Listen!$A$6)</f>
        <v/>
      </c>
      <c r="O93" s="59" t="str">
        <f t="shared" ca="1" si="17"/>
        <v/>
      </c>
      <c r="P93" s="71" t="str">
        <f t="shared" ca="1" si="27"/>
        <v/>
      </c>
      <c r="Q93" s="65" t="str">
        <f t="shared" ca="1" si="28"/>
        <v/>
      </c>
      <c r="R93" s="65" t="str">
        <f t="shared" ca="1" si="29"/>
        <v/>
      </c>
      <c r="S93" s="82" t="str">
        <f t="shared" si="30"/>
        <v/>
      </c>
      <c r="T93" s="73" t="str">
        <f t="shared" si="18"/>
        <v/>
      </c>
      <c r="U93" s="89" t="str">
        <f t="shared" si="31"/>
        <v/>
      </c>
      <c r="V93" s="86" t="str">
        <f t="shared" si="19"/>
        <v/>
      </c>
      <c r="W93" s="41" t="str">
        <f t="shared" si="32"/>
        <v/>
      </c>
      <c r="X93" s="42"/>
    </row>
    <row r="94" spans="1:24" x14ac:dyDescent="0.25">
      <c r="A94" s="104" t="str">
        <f t="shared" si="20"/>
        <v/>
      </c>
      <c r="B94" s="33"/>
      <c r="C94" s="34"/>
      <c r="D94" s="39"/>
      <c r="E94" s="39"/>
      <c r="F94" s="39"/>
      <c r="G94" s="40"/>
      <c r="H94" s="53" t="str">
        <f t="shared" ca="1" si="21"/>
        <v/>
      </c>
      <c r="I94" s="54" t="str">
        <f t="shared" ca="1" si="22"/>
        <v/>
      </c>
      <c r="J94" s="54" t="str">
        <f t="shared" ca="1" si="23"/>
        <v/>
      </c>
      <c r="K94" s="54" t="str">
        <f t="shared" ca="1" si="24"/>
        <v/>
      </c>
      <c r="L94" s="54" t="str">
        <f t="shared" ca="1" si="25"/>
        <v/>
      </c>
      <c r="M94" s="54" t="str">
        <f t="shared" ca="1" si="26"/>
        <v/>
      </c>
      <c r="N94" s="78" t="str">
        <f ca="1">IF(OR(G94="T",G94="",AND(H94="",I94="",J94="",K94="",L94="",M94="")),"",Listen!$A$6)</f>
        <v/>
      </c>
      <c r="O94" s="59" t="str">
        <f t="shared" ca="1" si="17"/>
        <v/>
      </c>
      <c r="P94" s="71" t="str">
        <f t="shared" ca="1" si="27"/>
        <v/>
      </c>
      <c r="Q94" s="65" t="str">
        <f t="shared" ca="1" si="28"/>
        <v/>
      </c>
      <c r="R94" s="65" t="str">
        <f t="shared" ca="1" si="29"/>
        <v/>
      </c>
      <c r="S94" s="82" t="str">
        <f t="shared" si="30"/>
        <v/>
      </c>
      <c r="T94" s="73" t="str">
        <f t="shared" si="18"/>
        <v/>
      </c>
      <c r="U94" s="89" t="str">
        <f t="shared" si="31"/>
        <v/>
      </c>
      <c r="V94" s="86" t="str">
        <f t="shared" si="19"/>
        <v/>
      </c>
      <c r="W94" s="41" t="str">
        <f t="shared" si="32"/>
        <v/>
      </c>
      <c r="X94" s="42"/>
    </row>
    <row r="95" spans="1:24" x14ac:dyDescent="0.25">
      <c r="A95" s="104" t="str">
        <f t="shared" si="20"/>
        <v/>
      </c>
      <c r="B95" s="33"/>
      <c r="C95" s="34"/>
      <c r="D95" s="39"/>
      <c r="E95" s="39"/>
      <c r="F95" s="39"/>
      <c r="G95" s="40"/>
      <c r="H95" s="53" t="str">
        <f t="shared" ca="1" si="21"/>
        <v/>
      </c>
      <c r="I95" s="54" t="str">
        <f t="shared" ca="1" si="22"/>
        <v/>
      </c>
      <c r="J95" s="54" t="str">
        <f t="shared" ca="1" si="23"/>
        <v/>
      </c>
      <c r="K95" s="54" t="str">
        <f t="shared" ca="1" si="24"/>
        <v/>
      </c>
      <c r="L95" s="54" t="str">
        <f t="shared" ca="1" si="25"/>
        <v/>
      </c>
      <c r="M95" s="54" t="str">
        <f t="shared" ca="1" si="26"/>
        <v/>
      </c>
      <c r="N95" s="78" t="str">
        <f ca="1">IF(OR(G95="T",G95="",AND(H95="",I95="",J95="",K95="",L95="",M95="")),"",Listen!$A$6)</f>
        <v/>
      </c>
      <c r="O95" s="59" t="str">
        <f t="shared" ca="1" si="17"/>
        <v/>
      </c>
      <c r="P95" s="71" t="str">
        <f t="shared" ca="1" si="27"/>
        <v/>
      </c>
      <c r="Q95" s="65" t="str">
        <f t="shared" ca="1" si="28"/>
        <v/>
      </c>
      <c r="R95" s="65" t="str">
        <f t="shared" ca="1" si="29"/>
        <v/>
      </c>
      <c r="S95" s="82" t="str">
        <f t="shared" si="30"/>
        <v/>
      </c>
      <c r="T95" s="73" t="str">
        <f t="shared" si="18"/>
        <v/>
      </c>
      <c r="U95" s="89" t="str">
        <f t="shared" si="31"/>
        <v/>
      </c>
      <c r="V95" s="86" t="str">
        <f t="shared" si="19"/>
        <v/>
      </c>
      <c r="W95" s="41" t="str">
        <f t="shared" si="32"/>
        <v/>
      </c>
      <c r="X95" s="42"/>
    </row>
    <row r="96" spans="1:24" x14ac:dyDescent="0.25">
      <c r="A96" s="104" t="str">
        <f t="shared" si="20"/>
        <v/>
      </c>
      <c r="B96" s="33"/>
      <c r="C96" s="34"/>
      <c r="D96" s="39"/>
      <c r="E96" s="39"/>
      <c r="F96" s="39"/>
      <c r="G96" s="40"/>
      <c r="H96" s="53" t="str">
        <f t="shared" ca="1" si="21"/>
        <v/>
      </c>
      <c r="I96" s="54" t="str">
        <f t="shared" ca="1" si="22"/>
        <v/>
      </c>
      <c r="J96" s="54" t="str">
        <f t="shared" ca="1" si="23"/>
        <v/>
      </c>
      <c r="K96" s="54" t="str">
        <f t="shared" ca="1" si="24"/>
        <v/>
      </c>
      <c r="L96" s="54" t="str">
        <f t="shared" ca="1" si="25"/>
        <v/>
      </c>
      <c r="M96" s="54" t="str">
        <f t="shared" ca="1" si="26"/>
        <v/>
      </c>
      <c r="N96" s="78" t="str">
        <f ca="1">IF(OR(G96="T",G96="",AND(H96="",I96="",J96="",K96="",L96="",M96="")),"",Listen!$A$6)</f>
        <v/>
      </c>
      <c r="O96" s="59" t="str">
        <f t="shared" ca="1" si="17"/>
        <v/>
      </c>
      <c r="P96" s="71" t="str">
        <f t="shared" ca="1" si="27"/>
        <v/>
      </c>
      <c r="Q96" s="65" t="str">
        <f t="shared" ca="1" si="28"/>
        <v/>
      </c>
      <c r="R96" s="65" t="str">
        <f t="shared" ca="1" si="29"/>
        <v/>
      </c>
      <c r="S96" s="82" t="str">
        <f t="shared" si="30"/>
        <v/>
      </c>
      <c r="T96" s="73" t="str">
        <f t="shared" si="18"/>
        <v/>
      </c>
      <c r="U96" s="89" t="str">
        <f t="shared" si="31"/>
        <v/>
      </c>
      <c r="V96" s="86" t="str">
        <f t="shared" si="19"/>
        <v/>
      </c>
      <c r="W96" s="41" t="str">
        <f t="shared" si="32"/>
        <v/>
      </c>
      <c r="X96" s="42"/>
    </row>
    <row r="97" spans="1:24" x14ac:dyDescent="0.25">
      <c r="A97" s="104" t="str">
        <f t="shared" si="20"/>
        <v/>
      </c>
      <c r="B97" s="33"/>
      <c r="C97" s="34"/>
      <c r="D97" s="39"/>
      <c r="E97" s="39"/>
      <c r="F97" s="39"/>
      <c r="G97" s="40"/>
      <c r="H97" s="53" t="str">
        <f t="shared" ca="1" si="21"/>
        <v/>
      </c>
      <c r="I97" s="54" t="str">
        <f t="shared" ca="1" si="22"/>
        <v/>
      </c>
      <c r="J97" s="54" t="str">
        <f t="shared" ca="1" si="23"/>
        <v/>
      </c>
      <c r="K97" s="54" t="str">
        <f t="shared" ca="1" si="24"/>
        <v/>
      </c>
      <c r="L97" s="54" t="str">
        <f t="shared" ca="1" si="25"/>
        <v/>
      </c>
      <c r="M97" s="54" t="str">
        <f t="shared" ca="1" si="26"/>
        <v/>
      </c>
      <c r="N97" s="78" t="str">
        <f ca="1">IF(OR(G97="T",G97="",AND(H97="",I97="",J97="",K97="",L97="",M97="")),"",Listen!$A$6)</f>
        <v/>
      </c>
      <c r="O97" s="59" t="str">
        <f t="shared" ca="1" si="17"/>
        <v/>
      </c>
      <c r="P97" s="71" t="str">
        <f t="shared" ca="1" si="27"/>
        <v/>
      </c>
      <c r="Q97" s="65" t="str">
        <f t="shared" ca="1" si="28"/>
        <v/>
      </c>
      <c r="R97" s="65" t="str">
        <f t="shared" ca="1" si="29"/>
        <v/>
      </c>
      <c r="S97" s="82" t="str">
        <f t="shared" si="30"/>
        <v/>
      </c>
      <c r="T97" s="73" t="str">
        <f t="shared" si="18"/>
        <v/>
      </c>
      <c r="U97" s="89" t="str">
        <f t="shared" si="31"/>
        <v/>
      </c>
      <c r="V97" s="86" t="str">
        <f t="shared" si="19"/>
        <v/>
      </c>
      <c r="W97" s="41" t="str">
        <f t="shared" si="32"/>
        <v/>
      </c>
      <c r="X97" s="42"/>
    </row>
    <row r="98" spans="1:24" x14ac:dyDescent="0.25">
      <c r="A98" s="104" t="str">
        <f t="shared" si="20"/>
        <v/>
      </c>
      <c r="B98" s="33"/>
      <c r="C98" s="34"/>
      <c r="D98" s="39"/>
      <c r="E98" s="39"/>
      <c r="F98" s="39"/>
      <c r="G98" s="40"/>
      <c r="H98" s="53" t="str">
        <f t="shared" ca="1" si="21"/>
        <v/>
      </c>
      <c r="I98" s="54" t="str">
        <f t="shared" ca="1" si="22"/>
        <v/>
      </c>
      <c r="J98" s="54" t="str">
        <f t="shared" ca="1" si="23"/>
        <v/>
      </c>
      <c r="K98" s="54" t="str">
        <f t="shared" ca="1" si="24"/>
        <v/>
      </c>
      <c r="L98" s="54" t="str">
        <f t="shared" ca="1" si="25"/>
        <v/>
      </c>
      <c r="M98" s="54" t="str">
        <f t="shared" ca="1" si="26"/>
        <v/>
      </c>
      <c r="N98" s="78" t="str">
        <f ca="1">IF(OR(G98="T",G98="",AND(H98="",I98="",J98="",K98="",L98="",M98="")),"",Listen!$A$6)</f>
        <v/>
      </c>
      <c r="O98" s="59" t="str">
        <f t="shared" ca="1" si="17"/>
        <v/>
      </c>
      <c r="P98" s="71" t="str">
        <f t="shared" ca="1" si="27"/>
        <v/>
      </c>
      <c r="Q98" s="65" t="str">
        <f t="shared" ca="1" si="28"/>
        <v/>
      </c>
      <c r="R98" s="65" t="str">
        <f t="shared" ca="1" si="29"/>
        <v/>
      </c>
      <c r="S98" s="82" t="str">
        <f t="shared" si="30"/>
        <v/>
      </c>
      <c r="T98" s="73" t="str">
        <f t="shared" si="18"/>
        <v/>
      </c>
      <c r="U98" s="89" t="str">
        <f t="shared" si="31"/>
        <v/>
      </c>
      <c r="V98" s="86" t="str">
        <f t="shared" si="19"/>
        <v/>
      </c>
      <c r="W98" s="41" t="str">
        <f t="shared" si="32"/>
        <v/>
      </c>
      <c r="X98" s="42"/>
    </row>
    <row r="99" spans="1:24" x14ac:dyDescent="0.25">
      <c r="A99" s="104" t="str">
        <f t="shared" si="20"/>
        <v/>
      </c>
      <c r="B99" s="33"/>
      <c r="C99" s="34"/>
      <c r="D99" s="39"/>
      <c r="E99" s="39"/>
      <c r="F99" s="39"/>
      <c r="G99" s="40"/>
      <c r="H99" s="53" t="str">
        <f t="shared" ca="1" si="21"/>
        <v/>
      </c>
      <c r="I99" s="54" t="str">
        <f t="shared" ca="1" si="22"/>
        <v/>
      </c>
      <c r="J99" s="54" t="str">
        <f t="shared" ca="1" si="23"/>
        <v/>
      </c>
      <c r="K99" s="54" t="str">
        <f t="shared" ca="1" si="24"/>
        <v/>
      </c>
      <c r="L99" s="54" t="str">
        <f t="shared" ca="1" si="25"/>
        <v/>
      </c>
      <c r="M99" s="54" t="str">
        <f t="shared" ca="1" si="26"/>
        <v/>
      </c>
      <c r="N99" s="78" t="str">
        <f ca="1">IF(OR(G99="T",G99="",AND(H99="",I99="",J99="",K99="",L99="",M99="")),"",Listen!$A$6)</f>
        <v/>
      </c>
      <c r="O99" s="59" t="str">
        <f t="shared" ca="1" si="17"/>
        <v/>
      </c>
      <c r="P99" s="71" t="str">
        <f t="shared" ca="1" si="27"/>
        <v/>
      </c>
      <c r="Q99" s="65" t="str">
        <f t="shared" ca="1" si="28"/>
        <v/>
      </c>
      <c r="R99" s="65" t="str">
        <f t="shared" ca="1" si="29"/>
        <v/>
      </c>
      <c r="S99" s="82" t="str">
        <f t="shared" si="30"/>
        <v/>
      </c>
      <c r="T99" s="73" t="str">
        <f t="shared" si="18"/>
        <v/>
      </c>
      <c r="U99" s="89" t="str">
        <f t="shared" si="31"/>
        <v/>
      </c>
      <c r="V99" s="86" t="str">
        <f t="shared" si="19"/>
        <v/>
      </c>
      <c r="W99" s="41" t="str">
        <f t="shared" si="32"/>
        <v/>
      </c>
      <c r="X99" s="42"/>
    </row>
    <row r="100" spans="1:24" x14ac:dyDescent="0.25">
      <c r="A100" s="104" t="str">
        <f t="shared" si="20"/>
        <v/>
      </c>
      <c r="B100" s="33"/>
      <c r="C100" s="34"/>
      <c r="D100" s="39"/>
      <c r="E100" s="39"/>
      <c r="F100" s="39"/>
      <c r="G100" s="40"/>
      <c r="H100" s="53" t="str">
        <f t="shared" ca="1" si="21"/>
        <v/>
      </c>
      <c r="I100" s="54" t="str">
        <f t="shared" ca="1" si="22"/>
        <v/>
      </c>
      <c r="J100" s="54" t="str">
        <f t="shared" ca="1" si="23"/>
        <v/>
      </c>
      <c r="K100" s="54" t="str">
        <f t="shared" ca="1" si="24"/>
        <v/>
      </c>
      <c r="L100" s="54" t="str">
        <f t="shared" ca="1" si="25"/>
        <v/>
      </c>
      <c r="M100" s="54" t="str">
        <f t="shared" ca="1" si="26"/>
        <v/>
      </c>
      <c r="N100" s="78" t="str">
        <f ca="1">IF(OR(G100="T",G100="",AND(H100="",I100="",J100="",K100="",L100="",M100="")),"",Listen!$A$6)</f>
        <v/>
      </c>
      <c r="O100" s="59" t="str">
        <f t="shared" ca="1" si="17"/>
        <v/>
      </c>
      <c r="P100" s="71" t="str">
        <f t="shared" ca="1" si="27"/>
        <v/>
      </c>
      <c r="Q100" s="65" t="str">
        <f t="shared" ca="1" si="28"/>
        <v/>
      </c>
      <c r="R100" s="65" t="str">
        <f t="shared" ca="1" si="29"/>
        <v/>
      </c>
      <c r="S100" s="82" t="str">
        <f t="shared" si="30"/>
        <v/>
      </c>
      <c r="T100" s="73" t="str">
        <f t="shared" si="18"/>
        <v/>
      </c>
      <c r="U100" s="89" t="str">
        <f t="shared" si="31"/>
        <v/>
      </c>
      <c r="V100" s="86" t="str">
        <f t="shared" si="19"/>
        <v/>
      </c>
      <c r="W100" s="41" t="str">
        <f t="shared" si="32"/>
        <v/>
      </c>
      <c r="X100" s="42"/>
    </row>
    <row r="101" spans="1:24" x14ac:dyDescent="0.25">
      <c r="A101" s="104" t="str">
        <f t="shared" si="20"/>
        <v/>
      </c>
      <c r="B101" s="33"/>
      <c r="C101" s="34"/>
      <c r="D101" s="39"/>
      <c r="E101" s="39"/>
      <c r="F101" s="39"/>
      <c r="G101" s="40"/>
      <c r="H101" s="53" t="str">
        <f t="shared" ca="1" si="21"/>
        <v/>
      </c>
      <c r="I101" s="54" t="str">
        <f t="shared" ca="1" si="22"/>
        <v/>
      </c>
      <c r="J101" s="54" t="str">
        <f t="shared" ca="1" si="23"/>
        <v/>
      </c>
      <c r="K101" s="54" t="str">
        <f t="shared" ca="1" si="24"/>
        <v/>
      </c>
      <c r="L101" s="54" t="str">
        <f t="shared" ca="1" si="25"/>
        <v/>
      </c>
      <c r="M101" s="54" t="str">
        <f t="shared" ca="1" si="26"/>
        <v/>
      </c>
      <c r="N101" s="78" t="str">
        <f ca="1">IF(OR(G101="T",G101="",AND(H101="",I101="",J101="",K101="",L101="",M101="")),"",Listen!$A$6)</f>
        <v/>
      </c>
      <c r="O101" s="59" t="str">
        <f t="shared" ca="1" si="17"/>
        <v/>
      </c>
      <c r="P101" s="71" t="str">
        <f t="shared" ca="1" si="27"/>
        <v/>
      </c>
      <c r="Q101" s="65" t="str">
        <f t="shared" ca="1" si="28"/>
        <v/>
      </c>
      <c r="R101" s="65" t="str">
        <f t="shared" ca="1" si="29"/>
        <v/>
      </c>
      <c r="S101" s="82" t="str">
        <f t="shared" si="30"/>
        <v/>
      </c>
      <c r="T101" s="73" t="str">
        <f t="shared" si="18"/>
        <v/>
      </c>
      <c r="U101" s="89" t="str">
        <f t="shared" si="31"/>
        <v/>
      </c>
      <c r="V101" s="86" t="str">
        <f t="shared" si="19"/>
        <v/>
      </c>
      <c r="W101" s="41" t="str">
        <f t="shared" si="32"/>
        <v/>
      </c>
      <c r="X101" s="42"/>
    </row>
    <row r="102" spans="1:24" x14ac:dyDescent="0.25">
      <c r="A102" s="104" t="str">
        <f t="shared" si="20"/>
        <v/>
      </c>
      <c r="B102" s="33"/>
      <c r="C102" s="34"/>
      <c r="D102" s="39"/>
      <c r="E102" s="39"/>
      <c r="F102" s="39"/>
      <c r="G102" s="40"/>
      <c r="H102" s="53" t="str">
        <f t="shared" ca="1" si="21"/>
        <v/>
      </c>
      <c r="I102" s="54" t="str">
        <f t="shared" ca="1" si="22"/>
        <v/>
      </c>
      <c r="J102" s="54" t="str">
        <f t="shared" ca="1" si="23"/>
        <v/>
      </c>
      <c r="K102" s="54" t="str">
        <f t="shared" ca="1" si="24"/>
        <v/>
      </c>
      <c r="L102" s="54" t="str">
        <f t="shared" ca="1" si="25"/>
        <v/>
      </c>
      <c r="M102" s="54" t="str">
        <f t="shared" ca="1" si="26"/>
        <v/>
      </c>
      <c r="N102" s="78" t="str">
        <f ca="1">IF(OR(G102="T",G102="",AND(H102="",I102="",J102="",K102="",L102="",M102="")),"",Listen!$A$6)</f>
        <v/>
      </c>
      <c r="O102" s="59" t="str">
        <f t="shared" ca="1" si="17"/>
        <v/>
      </c>
      <c r="P102" s="71" t="str">
        <f t="shared" ca="1" si="27"/>
        <v/>
      </c>
      <c r="Q102" s="65" t="str">
        <f t="shared" ca="1" si="28"/>
        <v/>
      </c>
      <c r="R102" s="65" t="str">
        <f t="shared" ca="1" si="29"/>
        <v/>
      </c>
      <c r="S102" s="82" t="str">
        <f t="shared" si="30"/>
        <v/>
      </c>
      <c r="T102" s="73" t="str">
        <f t="shared" si="18"/>
        <v/>
      </c>
      <c r="U102" s="89" t="str">
        <f t="shared" si="31"/>
        <v/>
      </c>
      <c r="V102" s="86" t="str">
        <f t="shared" si="19"/>
        <v/>
      </c>
      <c r="W102" s="41" t="str">
        <f t="shared" si="32"/>
        <v/>
      </c>
      <c r="X102" s="42"/>
    </row>
    <row r="103" spans="1:24" x14ac:dyDescent="0.25">
      <c r="A103" s="104" t="str">
        <f t="shared" si="20"/>
        <v/>
      </c>
      <c r="B103" s="33"/>
      <c r="C103" s="34"/>
      <c r="D103" s="39"/>
      <c r="E103" s="39"/>
      <c r="F103" s="39"/>
      <c r="G103" s="40"/>
      <c r="H103" s="53" t="str">
        <f t="shared" ca="1" si="21"/>
        <v/>
      </c>
      <c r="I103" s="54" t="str">
        <f t="shared" ca="1" si="22"/>
        <v/>
      </c>
      <c r="J103" s="54" t="str">
        <f t="shared" ca="1" si="23"/>
        <v/>
      </c>
      <c r="K103" s="54" t="str">
        <f t="shared" ca="1" si="24"/>
        <v/>
      </c>
      <c r="L103" s="54" t="str">
        <f t="shared" ca="1" si="25"/>
        <v/>
      </c>
      <c r="M103" s="54" t="str">
        <f t="shared" ca="1" si="26"/>
        <v/>
      </c>
      <c r="N103" s="78" t="str">
        <f ca="1">IF(OR(G103="T",G103="",AND(H103="",I103="",J103="",K103="",L103="",M103="")),"",Listen!$A$6)</f>
        <v/>
      </c>
      <c r="O103" s="59" t="str">
        <f t="shared" ca="1" si="17"/>
        <v/>
      </c>
      <c r="P103" s="71" t="str">
        <f t="shared" ca="1" si="27"/>
        <v/>
      </c>
      <c r="Q103" s="65" t="str">
        <f t="shared" ca="1" si="28"/>
        <v/>
      </c>
      <c r="R103" s="65" t="str">
        <f t="shared" ca="1" si="29"/>
        <v/>
      </c>
      <c r="S103" s="82" t="str">
        <f t="shared" si="30"/>
        <v/>
      </c>
      <c r="T103" s="73" t="str">
        <f t="shared" si="18"/>
        <v/>
      </c>
      <c r="U103" s="89" t="str">
        <f t="shared" si="31"/>
        <v/>
      </c>
      <c r="V103" s="86" t="str">
        <f t="shared" si="19"/>
        <v/>
      </c>
      <c r="W103" s="41" t="str">
        <f t="shared" si="32"/>
        <v/>
      </c>
      <c r="X103" s="42"/>
    </row>
    <row r="104" spans="1:24" x14ac:dyDescent="0.25">
      <c r="A104" s="104" t="str">
        <f t="shared" si="20"/>
        <v/>
      </c>
      <c r="B104" s="33"/>
      <c r="C104" s="34"/>
      <c r="D104" s="39"/>
      <c r="E104" s="39"/>
      <c r="F104" s="39"/>
      <c r="G104" s="40"/>
      <c r="H104" s="53" t="str">
        <f t="shared" ca="1" si="21"/>
        <v/>
      </c>
      <c r="I104" s="54" t="str">
        <f t="shared" ca="1" si="22"/>
        <v/>
      </c>
      <c r="J104" s="54" t="str">
        <f t="shared" ca="1" si="23"/>
        <v/>
      </c>
      <c r="K104" s="54" t="str">
        <f t="shared" ca="1" si="24"/>
        <v/>
      </c>
      <c r="L104" s="54" t="str">
        <f t="shared" ca="1" si="25"/>
        <v/>
      </c>
      <c r="M104" s="54" t="str">
        <f t="shared" ca="1" si="26"/>
        <v/>
      </c>
      <c r="N104" s="78" t="str">
        <f ca="1">IF(OR(G104="T",G104="",AND(H104="",I104="",J104="",K104="",L104="",M104="")),"",Listen!$A$6)</f>
        <v/>
      </c>
      <c r="O104" s="59" t="str">
        <f t="shared" ca="1" si="17"/>
        <v/>
      </c>
      <c r="P104" s="71" t="str">
        <f t="shared" ca="1" si="27"/>
        <v/>
      </c>
      <c r="Q104" s="65" t="str">
        <f t="shared" ca="1" si="28"/>
        <v/>
      </c>
      <c r="R104" s="65" t="str">
        <f t="shared" ca="1" si="29"/>
        <v/>
      </c>
      <c r="S104" s="82" t="str">
        <f t="shared" si="30"/>
        <v/>
      </c>
      <c r="T104" s="73" t="str">
        <f t="shared" si="18"/>
        <v/>
      </c>
      <c r="U104" s="89" t="str">
        <f t="shared" si="31"/>
        <v/>
      </c>
      <c r="V104" s="86" t="str">
        <f t="shared" si="19"/>
        <v/>
      </c>
      <c r="W104" s="41" t="str">
        <f t="shared" si="32"/>
        <v/>
      </c>
      <c r="X104" s="42"/>
    </row>
    <row r="105" spans="1:24" x14ac:dyDescent="0.25">
      <c r="A105" s="104" t="str">
        <f t="shared" si="20"/>
        <v/>
      </c>
      <c r="B105" s="33"/>
      <c r="C105" s="34"/>
      <c r="D105" s="39"/>
      <c r="E105" s="39"/>
      <c r="F105" s="39"/>
      <c r="G105" s="40"/>
      <c r="H105" s="53" t="str">
        <f t="shared" ca="1" si="21"/>
        <v/>
      </c>
      <c r="I105" s="54" t="str">
        <f t="shared" ca="1" si="22"/>
        <v/>
      </c>
      <c r="J105" s="54" t="str">
        <f t="shared" ca="1" si="23"/>
        <v/>
      </c>
      <c r="K105" s="54" t="str">
        <f t="shared" ca="1" si="24"/>
        <v/>
      </c>
      <c r="L105" s="54" t="str">
        <f t="shared" ca="1" si="25"/>
        <v/>
      </c>
      <c r="M105" s="54" t="str">
        <f t="shared" ca="1" si="26"/>
        <v/>
      </c>
      <c r="N105" s="78" t="str">
        <f ca="1">IF(OR(G105="T",G105="",AND(H105="",I105="",J105="",K105="",L105="",M105="")),"",Listen!$A$6)</f>
        <v/>
      </c>
      <c r="O105" s="59" t="str">
        <f t="shared" ca="1" si="17"/>
        <v/>
      </c>
      <c r="P105" s="71" t="str">
        <f t="shared" ca="1" si="27"/>
        <v/>
      </c>
      <c r="Q105" s="65" t="str">
        <f t="shared" ca="1" si="28"/>
        <v/>
      </c>
      <c r="R105" s="65" t="str">
        <f t="shared" ca="1" si="29"/>
        <v/>
      </c>
      <c r="S105" s="82" t="str">
        <f t="shared" si="30"/>
        <v/>
      </c>
      <c r="T105" s="73" t="str">
        <f t="shared" si="18"/>
        <v/>
      </c>
      <c r="U105" s="89" t="str">
        <f t="shared" si="31"/>
        <v/>
      </c>
      <c r="V105" s="86" t="str">
        <f t="shared" si="19"/>
        <v/>
      </c>
      <c r="W105" s="41" t="str">
        <f t="shared" si="32"/>
        <v/>
      </c>
      <c r="X105" s="42"/>
    </row>
    <row r="106" spans="1:24" x14ac:dyDescent="0.25">
      <c r="A106" s="104" t="str">
        <f t="shared" si="20"/>
        <v/>
      </c>
      <c r="B106" s="33"/>
      <c r="C106" s="34"/>
      <c r="D106" s="39"/>
      <c r="E106" s="39"/>
      <c r="F106" s="39"/>
      <c r="G106" s="40"/>
      <c r="H106" s="53" t="str">
        <f t="shared" ca="1" si="21"/>
        <v/>
      </c>
      <c r="I106" s="54" t="str">
        <f t="shared" ca="1" si="22"/>
        <v/>
      </c>
      <c r="J106" s="54" t="str">
        <f t="shared" ca="1" si="23"/>
        <v/>
      </c>
      <c r="K106" s="54" t="str">
        <f t="shared" ca="1" si="24"/>
        <v/>
      </c>
      <c r="L106" s="54" t="str">
        <f t="shared" ca="1" si="25"/>
        <v/>
      </c>
      <c r="M106" s="54" t="str">
        <f t="shared" ca="1" si="26"/>
        <v/>
      </c>
      <c r="N106" s="78" t="str">
        <f ca="1">IF(OR(G106="T",G106="",AND(H106="",I106="",J106="",K106="",L106="",M106="")),"",Listen!$A$6)</f>
        <v/>
      </c>
      <c r="O106" s="59" t="str">
        <f t="shared" ca="1" si="17"/>
        <v/>
      </c>
      <c r="P106" s="71" t="str">
        <f t="shared" ca="1" si="27"/>
        <v/>
      </c>
      <c r="Q106" s="65" t="str">
        <f t="shared" ca="1" si="28"/>
        <v/>
      </c>
      <c r="R106" s="65" t="str">
        <f t="shared" ca="1" si="29"/>
        <v/>
      </c>
      <c r="S106" s="82" t="str">
        <f t="shared" si="30"/>
        <v/>
      </c>
      <c r="T106" s="73" t="str">
        <f t="shared" si="18"/>
        <v/>
      </c>
      <c r="U106" s="89" t="str">
        <f t="shared" si="31"/>
        <v/>
      </c>
      <c r="V106" s="86" t="str">
        <f t="shared" si="19"/>
        <v/>
      </c>
      <c r="W106" s="41" t="str">
        <f t="shared" si="32"/>
        <v/>
      </c>
      <c r="X106" s="42"/>
    </row>
    <row r="107" spans="1:24" x14ac:dyDescent="0.25">
      <c r="A107" s="104" t="str">
        <f t="shared" si="20"/>
        <v/>
      </c>
      <c r="B107" s="33"/>
      <c r="C107" s="34"/>
      <c r="D107" s="39"/>
      <c r="E107" s="39"/>
      <c r="F107" s="39"/>
      <c r="G107" s="40"/>
      <c r="H107" s="53" t="str">
        <f t="shared" ca="1" si="21"/>
        <v/>
      </c>
      <c r="I107" s="54" t="str">
        <f t="shared" ca="1" si="22"/>
        <v/>
      </c>
      <c r="J107" s="54" t="str">
        <f t="shared" ca="1" si="23"/>
        <v/>
      </c>
      <c r="K107" s="54" t="str">
        <f t="shared" ca="1" si="24"/>
        <v/>
      </c>
      <c r="L107" s="54" t="str">
        <f t="shared" ca="1" si="25"/>
        <v/>
      </c>
      <c r="M107" s="54" t="str">
        <f t="shared" ca="1" si="26"/>
        <v/>
      </c>
      <c r="N107" s="78" t="str">
        <f ca="1">IF(OR(G107="T",G107="",AND(H107="",I107="",J107="",K107="",L107="",M107="")),"",Listen!$A$6)</f>
        <v/>
      </c>
      <c r="O107" s="59" t="str">
        <f t="shared" ca="1" si="17"/>
        <v/>
      </c>
      <c r="P107" s="71" t="str">
        <f t="shared" ca="1" si="27"/>
        <v/>
      </c>
      <c r="Q107" s="65" t="str">
        <f t="shared" ca="1" si="28"/>
        <v/>
      </c>
      <c r="R107" s="65" t="str">
        <f t="shared" ca="1" si="29"/>
        <v/>
      </c>
      <c r="S107" s="82" t="str">
        <f t="shared" si="30"/>
        <v/>
      </c>
      <c r="T107" s="73" t="str">
        <f t="shared" si="18"/>
        <v/>
      </c>
      <c r="U107" s="89" t="str">
        <f t="shared" si="31"/>
        <v/>
      </c>
      <c r="V107" s="86" t="str">
        <f t="shared" si="19"/>
        <v/>
      </c>
      <c r="W107" s="41" t="str">
        <f t="shared" si="32"/>
        <v/>
      </c>
      <c r="X107" s="42"/>
    </row>
    <row r="108" spans="1:24" x14ac:dyDescent="0.25">
      <c r="A108" s="104" t="str">
        <f t="shared" si="20"/>
        <v/>
      </c>
      <c r="B108" s="33"/>
      <c r="C108" s="34"/>
      <c r="D108" s="39"/>
      <c r="E108" s="39"/>
      <c r="F108" s="39"/>
      <c r="G108" s="40"/>
      <c r="H108" s="53" t="str">
        <f t="shared" ca="1" si="21"/>
        <v/>
      </c>
      <c r="I108" s="54" t="str">
        <f t="shared" ca="1" si="22"/>
        <v/>
      </c>
      <c r="J108" s="54" t="str">
        <f t="shared" ca="1" si="23"/>
        <v/>
      </c>
      <c r="K108" s="54" t="str">
        <f t="shared" ca="1" si="24"/>
        <v/>
      </c>
      <c r="L108" s="54" t="str">
        <f t="shared" ca="1" si="25"/>
        <v/>
      </c>
      <c r="M108" s="54" t="str">
        <f t="shared" ca="1" si="26"/>
        <v/>
      </c>
      <c r="N108" s="78" t="str">
        <f ca="1">IF(OR(G108="T",G108="",AND(H108="",I108="",J108="",K108="",L108="",M108="")),"",Listen!$A$6)</f>
        <v/>
      </c>
      <c r="O108" s="59" t="str">
        <f t="shared" ca="1" si="17"/>
        <v/>
      </c>
      <c r="P108" s="71" t="str">
        <f t="shared" ca="1" si="27"/>
        <v/>
      </c>
      <c r="Q108" s="65" t="str">
        <f t="shared" ca="1" si="28"/>
        <v/>
      </c>
      <c r="R108" s="65" t="str">
        <f t="shared" ca="1" si="29"/>
        <v/>
      </c>
      <c r="S108" s="82" t="str">
        <f t="shared" si="30"/>
        <v/>
      </c>
      <c r="T108" s="73" t="str">
        <f t="shared" si="18"/>
        <v/>
      </c>
      <c r="U108" s="89" t="str">
        <f t="shared" si="31"/>
        <v/>
      </c>
      <c r="V108" s="86" t="str">
        <f t="shared" si="19"/>
        <v/>
      </c>
      <c r="W108" s="41" t="str">
        <f t="shared" si="32"/>
        <v/>
      </c>
      <c r="X108" s="42"/>
    </row>
    <row r="109" spans="1:24" x14ac:dyDescent="0.25">
      <c r="A109" s="104" t="str">
        <f t="shared" si="20"/>
        <v/>
      </c>
      <c r="B109" s="33"/>
      <c r="C109" s="34"/>
      <c r="D109" s="39"/>
      <c r="E109" s="39"/>
      <c r="F109" s="39"/>
      <c r="G109" s="40"/>
      <c r="H109" s="53" t="str">
        <f t="shared" ca="1" si="21"/>
        <v/>
      </c>
      <c r="I109" s="54" t="str">
        <f t="shared" ca="1" si="22"/>
        <v/>
      </c>
      <c r="J109" s="54" t="str">
        <f t="shared" ca="1" si="23"/>
        <v/>
      </c>
      <c r="K109" s="54" t="str">
        <f t="shared" ca="1" si="24"/>
        <v/>
      </c>
      <c r="L109" s="54" t="str">
        <f t="shared" ca="1" si="25"/>
        <v/>
      </c>
      <c r="M109" s="54" t="str">
        <f t="shared" ca="1" si="26"/>
        <v/>
      </c>
      <c r="N109" s="78" t="str">
        <f ca="1">IF(OR(G109="T",G109="",AND(H109="",I109="",J109="",K109="",L109="",M109="")),"",Listen!$A$6)</f>
        <v/>
      </c>
      <c r="O109" s="59" t="str">
        <f t="shared" ca="1" si="17"/>
        <v/>
      </c>
      <c r="P109" s="71" t="str">
        <f t="shared" ca="1" si="27"/>
        <v/>
      </c>
      <c r="Q109" s="65" t="str">
        <f t="shared" ca="1" si="28"/>
        <v/>
      </c>
      <c r="R109" s="65" t="str">
        <f t="shared" ca="1" si="29"/>
        <v/>
      </c>
      <c r="S109" s="82" t="str">
        <f t="shared" si="30"/>
        <v/>
      </c>
      <c r="T109" s="73" t="str">
        <f t="shared" si="18"/>
        <v/>
      </c>
      <c r="U109" s="89" t="str">
        <f t="shared" si="31"/>
        <v/>
      </c>
      <c r="V109" s="86" t="str">
        <f t="shared" si="19"/>
        <v/>
      </c>
      <c r="W109" s="41" t="str">
        <f t="shared" si="32"/>
        <v/>
      </c>
      <c r="X109" s="42"/>
    </row>
    <row r="110" spans="1:24" x14ac:dyDescent="0.25">
      <c r="A110" s="104" t="str">
        <f t="shared" si="20"/>
        <v/>
      </c>
      <c r="B110" s="33"/>
      <c r="C110" s="34"/>
      <c r="D110" s="39"/>
      <c r="E110" s="39"/>
      <c r="F110" s="39"/>
      <c r="G110" s="40"/>
      <c r="H110" s="53" t="str">
        <f t="shared" ca="1" si="21"/>
        <v/>
      </c>
      <c r="I110" s="54" t="str">
        <f t="shared" ca="1" si="22"/>
        <v/>
      </c>
      <c r="J110" s="54" t="str">
        <f t="shared" ca="1" si="23"/>
        <v/>
      </c>
      <c r="K110" s="54" t="str">
        <f t="shared" ca="1" si="24"/>
        <v/>
      </c>
      <c r="L110" s="54" t="str">
        <f t="shared" ca="1" si="25"/>
        <v/>
      </c>
      <c r="M110" s="54" t="str">
        <f t="shared" ca="1" si="26"/>
        <v/>
      </c>
      <c r="N110" s="78" t="str">
        <f ca="1">IF(OR(G110="T",G110="",AND(H110="",I110="",J110="",K110="",L110="",M110="")),"",Listen!$A$6)</f>
        <v/>
      </c>
      <c r="O110" s="59" t="str">
        <f t="shared" ca="1" si="17"/>
        <v/>
      </c>
      <c r="P110" s="71" t="str">
        <f t="shared" ca="1" si="27"/>
        <v/>
      </c>
      <c r="Q110" s="65" t="str">
        <f t="shared" ca="1" si="28"/>
        <v/>
      </c>
      <c r="R110" s="65" t="str">
        <f t="shared" ca="1" si="29"/>
        <v/>
      </c>
      <c r="S110" s="82" t="str">
        <f t="shared" si="30"/>
        <v/>
      </c>
      <c r="T110" s="73" t="str">
        <f t="shared" si="18"/>
        <v/>
      </c>
      <c r="U110" s="89" t="str">
        <f t="shared" si="31"/>
        <v/>
      </c>
      <c r="V110" s="86" t="str">
        <f t="shared" si="19"/>
        <v/>
      </c>
      <c r="W110" s="41" t="str">
        <f t="shared" si="32"/>
        <v/>
      </c>
      <c r="X110" s="42"/>
    </row>
    <row r="111" spans="1:24" x14ac:dyDescent="0.25">
      <c r="A111" s="104" t="str">
        <f t="shared" si="20"/>
        <v/>
      </c>
      <c r="B111" s="33"/>
      <c r="C111" s="34"/>
      <c r="D111" s="39"/>
      <c r="E111" s="39"/>
      <c r="F111" s="39"/>
      <c r="G111" s="40"/>
      <c r="H111" s="53" t="str">
        <f t="shared" ca="1" si="21"/>
        <v/>
      </c>
      <c r="I111" s="54" t="str">
        <f t="shared" ca="1" si="22"/>
        <v/>
      </c>
      <c r="J111" s="54" t="str">
        <f t="shared" ca="1" si="23"/>
        <v/>
      </c>
      <c r="K111" s="54" t="str">
        <f t="shared" ca="1" si="24"/>
        <v/>
      </c>
      <c r="L111" s="54" t="str">
        <f t="shared" ca="1" si="25"/>
        <v/>
      </c>
      <c r="M111" s="54" t="str">
        <f t="shared" ca="1" si="26"/>
        <v/>
      </c>
      <c r="N111" s="78" t="str">
        <f ca="1">IF(OR(G111="T",G111="",AND(H111="",I111="",J111="",K111="",L111="",M111="")),"",Listen!$A$6)</f>
        <v/>
      </c>
      <c r="O111" s="59" t="str">
        <f t="shared" ca="1" si="17"/>
        <v/>
      </c>
      <c r="P111" s="71" t="str">
        <f t="shared" ca="1" si="27"/>
        <v/>
      </c>
      <c r="Q111" s="65" t="str">
        <f t="shared" ca="1" si="28"/>
        <v/>
      </c>
      <c r="R111" s="65" t="str">
        <f t="shared" ca="1" si="29"/>
        <v/>
      </c>
      <c r="S111" s="82" t="str">
        <f t="shared" si="30"/>
        <v/>
      </c>
      <c r="T111" s="73" t="str">
        <f t="shared" si="18"/>
        <v/>
      </c>
      <c r="U111" s="89" t="str">
        <f t="shared" si="31"/>
        <v/>
      </c>
      <c r="V111" s="86" t="str">
        <f t="shared" si="19"/>
        <v/>
      </c>
      <c r="W111" s="41" t="str">
        <f t="shared" si="32"/>
        <v/>
      </c>
      <c r="X111" s="42"/>
    </row>
    <row r="112" spans="1:24" x14ac:dyDescent="0.25">
      <c r="A112" s="104" t="str">
        <f t="shared" si="20"/>
        <v/>
      </c>
      <c r="B112" s="33"/>
      <c r="C112" s="34"/>
      <c r="D112" s="39"/>
      <c r="E112" s="39"/>
      <c r="F112" s="39"/>
      <c r="G112" s="40"/>
      <c r="H112" s="53" t="str">
        <f t="shared" ca="1" si="21"/>
        <v/>
      </c>
      <c r="I112" s="54" t="str">
        <f t="shared" ca="1" si="22"/>
        <v/>
      </c>
      <c r="J112" s="54" t="str">
        <f t="shared" ca="1" si="23"/>
        <v/>
      </c>
      <c r="K112" s="54" t="str">
        <f t="shared" ca="1" si="24"/>
        <v/>
      </c>
      <c r="L112" s="54" t="str">
        <f t="shared" ca="1" si="25"/>
        <v/>
      </c>
      <c r="M112" s="54" t="str">
        <f t="shared" ca="1" si="26"/>
        <v/>
      </c>
      <c r="N112" s="78" t="str">
        <f ca="1">IF(OR(G112="T",G112="",AND(H112="",I112="",J112="",K112="",L112="",M112="")),"",Listen!$A$6)</f>
        <v/>
      </c>
      <c r="O112" s="59" t="str">
        <f t="shared" ca="1" si="17"/>
        <v/>
      </c>
      <c r="P112" s="71" t="str">
        <f t="shared" ca="1" si="27"/>
        <v/>
      </c>
      <c r="Q112" s="65" t="str">
        <f t="shared" ca="1" si="28"/>
        <v/>
      </c>
      <c r="R112" s="65" t="str">
        <f t="shared" ca="1" si="29"/>
        <v/>
      </c>
      <c r="S112" s="82" t="str">
        <f t="shared" si="30"/>
        <v/>
      </c>
      <c r="T112" s="73" t="str">
        <f t="shared" si="18"/>
        <v/>
      </c>
      <c r="U112" s="89" t="str">
        <f t="shared" si="31"/>
        <v/>
      </c>
      <c r="V112" s="86" t="str">
        <f t="shared" si="19"/>
        <v/>
      </c>
      <c r="W112" s="41" t="str">
        <f t="shared" si="32"/>
        <v/>
      </c>
      <c r="X112" s="42"/>
    </row>
    <row r="113" spans="1:24" x14ac:dyDescent="0.25">
      <c r="A113" s="104" t="str">
        <f t="shared" si="20"/>
        <v/>
      </c>
      <c r="B113" s="33"/>
      <c r="C113" s="34"/>
      <c r="D113" s="39"/>
      <c r="E113" s="39"/>
      <c r="F113" s="39"/>
      <c r="G113" s="40"/>
      <c r="H113" s="53" t="str">
        <f t="shared" ca="1" si="21"/>
        <v/>
      </c>
      <c r="I113" s="54" t="str">
        <f t="shared" ca="1" si="22"/>
        <v/>
      </c>
      <c r="J113" s="54" t="str">
        <f t="shared" ca="1" si="23"/>
        <v/>
      </c>
      <c r="K113" s="54" t="str">
        <f t="shared" ca="1" si="24"/>
        <v/>
      </c>
      <c r="L113" s="54" t="str">
        <f t="shared" ca="1" si="25"/>
        <v/>
      </c>
      <c r="M113" s="54" t="str">
        <f t="shared" ca="1" si="26"/>
        <v/>
      </c>
      <c r="N113" s="78" t="str">
        <f ca="1">IF(OR(G113="T",G113="",AND(H113="",I113="",J113="",K113="",L113="",M113="")),"",Listen!$A$6)</f>
        <v/>
      </c>
      <c r="O113" s="59" t="str">
        <f t="shared" ca="1" si="17"/>
        <v/>
      </c>
      <c r="P113" s="71" t="str">
        <f t="shared" ca="1" si="27"/>
        <v/>
      </c>
      <c r="Q113" s="65" t="str">
        <f t="shared" ca="1" si="28"/>
        <v/>
      </c>
      <c r="R113" s="65" t="str">
        <f t="shared" ca="1" si="29"/>
        <v/>
      </c>
      <c r="S113" s="82" t="str">
        <f t="shared" si="30"/>
        <v/>
      </c>
      <c r="T113" s="73" t="str">
        <f t="shared" si="18"/>
        <v/>
      </c>
      <c r="U113" s="89" t="str">
        <f t="shared" si="31"/>
        <v/>
      </c>
      <c r="V113" s="86" t="str">
        <f t="shared" si="19"/>
        <v/>
      </c>
      <c r="W113" s="41" t="str">
        <f t="shared" si="32"/>
        <v/>
      </c>
      <c r="X113" s="42"/>
    </row>
    <row r="114" spans="1:24" x14ac:dyDescent="0.25">
      <c r="A114" s="104" t="str">
        <f t="shared" si="20"/>
        <v/>
      </c>
      <c r="B114" s="33"/>
      <c r="C114" s="34"/>
      <c r="D114" s="39"/>
      <c r="E114" s="39"/>
      <c r="F114" s="39"/>
      <c r="G114" s="40"/>
      <c r="H114" s="53" t="str">
        <f t="shared" ca="1" si="21"/>
        <v/>
      </c>
      <c r="I114" s="54" t="str">
        <f t="shared" ca="1" si="22"/>
        <v/>
      </c>
      <c r="J114" s="54" t="str">
        <f t="shared" ca="1" si="23"/>
        <v/>
      </c>
      <c r="K114" s="54" t="str">
        <f t="shared" ca="1" si="24"/>
        <v/>
      </c>
      <c r="L114" s="54" t="str">
        <f t="shared" ca="1" si="25"/>
        <v/>
      </c>
      <c r="M114" s="54" t="str">
        <f t="shared" ca="1" si="26"/>
        <v/>
      </c>
      <c r="N114" s="78" t="str">
        <f ca="1">IF(OR(G114="T",G114="",AND(H114="",I114="",J114="",K114="",L114="",M114="")),"",Listen!$A$6)</f>
        <v/>
      </c>
      <c r="O114" s="59" t="str">
        <f t="shared" ca="1" si="17"/>
        <v/>
      </c>
      <c r="P114" s="71" t="str">
        <f t="shared" ca="1" si="27"/>
        <v/>
      </c>
      <c r="Q114" s="65" t="str">
        <f t="shared" ca="1" si="28"/>
        <v/>
      </c>
      <c r="R114" s="65" t="str">
        <f t="shared" ca="1" si="29"/>
        <v/>
      </c>
      <c r="S114" s="82" t="str">
        <f t="shared" si="30"/>
        <v/>
      </c>
      <c r="T114" s="73" t="str">
        <f t="shared" si="18"/>
        <v/>
      </c>
      <c r="U114" s="89" t="str">
        <f t="shared" si="31"/>
        <v/>
      </c>
      <c r="V114" s="86" t="str">
        <f t="shared" si="19"/>
        <v/>
      </c>
      <c r="W114" s="41" t="str">
        <f t="shared" si="32"/>
        <v/>
      </c>
      <c r="X114" s="42"/>
    </row>
    <row r="115" spans="1:24" x14ac:dyDescent="0.25">
      <c r="A115" s="104" t="str">
        <f t="shared" si="20"/>
        <v/>
      </c>
      <c r="B115" s="33"/>
      <c r="C115" s="34"/>
      <c r="D115" s="39"/>
      <c r="E115" s="39"/>
      <c r="F115" s="39"/>
      <c r="G115" s="40"/>
      <c r="H115" s="53" t="str">
        <f t="shared" ca="1" si="21"/>
        <v/>
      </c>
      <c r="I115" s="54" t="str">
        <f t="shared" ca="1" si="22"/>
        <v/>
      </c>
      <c r="J115" s="54" t="str">
        <f t="shared" ca="1" si="23"/>
        <v/>
      </c>
      <c r="K115" s="54" t="str">
        <f t="shared" ca="1" si="24"/>
        <v/>
      </c>
      <c r="L115" s="54" t="str">
        <f t="shared" ca="1" si="25"/>
        <v/>
      </c>
      <c r="M115" s="54" t="str">
        <f t="shared" ca="1" si="26"/>
        <v/>
      </c>
      <c r="N115" s="78" t="str">
        <f ca="1">IF(OR(G115="T",G115="",AND(H115="",I115="",J115="",K115="",L115="",M115="")),"",Listen!$A$6)</f>
        <v/>
      </c>
      <c r="O115" s="59" t="str">
        <f t="shared" ca="1" si="17"/>
        <v/>
      </c>
      <c r="P115" s="71" t="str">
        <f t="shared" ca="1" si="27"/>
        <v/>
      </c>
      <c r="Q115" s="65" t="str">
        <f t="shared" ca="1" si="28"/>
        <v/>
      </c>
      <c r="R115" s="65" t="str">
        <f t="shared" ca="1" si="29"/>
        <v/>
      </c>
      <c r="S115" s="82" t="str">
        <f t="shared" si="30"/>
        <v/>
      </c>
      <c r="T115" s="73" t="str">
        <f t="shared" si="18"/>
        <v/>
      </c>
      <c r="U115" s="89" t="str">
        <f t="shared" si="31"/>
        <v/>
      </c>
      <c r="V115" s="86" t="str">
        <f t="shared" si="19"/>
        <v/>
      </c>
      <c r="W115" s="41" t="str">
        <f t="shared" si="32"/>
        <v/>
      </c>
      <c r="X115" s="42"/>
    </row>
    <row r="116" spans="1:24" x14ac:dyDescent="0.25">
      <c r="A116" s="104" t="str">
        <f t="shared" si="20"/>
        <v/>
      </c>
      <c r="B116" s="33"/>
      <c r="C116" s="34"/>
      <c r="D116" s="39"/>
      <c r="E116" s="39"/>
      <c r="F116" s="39"/>
      <c r="G116" s="40"/>
      <c r="H116" s="53" t="str">
        <f t="shared" ca="1" si="21"/>
        <v/>
      </c>
      <c r="I116" s="54" t="str">
        <f t="shared" ca="1" si="22"/>
        <v/>
      </c>
      <c r="J116" s="54" t="str">
        <f t="shared" ca="1" si="23"/>
        <v/>
      </c>
      <c r="K116" s="54" t="str">
        <f t="shared" ca="1" si="24"/>
        <v/>
      </c>
      <c r="L116" s="54" t="str">
        <f t="shared" ca="1" si="25"/>
        <v/>
      </c>
      <c r="M116" s="54" t="str">
        <f t="shared" ca="1" si="26"/>
        <v/>
      </c>
      <c r="N116" s="78" t="str">
        <f ca="1">IF(OR(G116="T",G116="",AND(H116="",I116="",J116="",K116="",L116="",M116="")),"",Listen!$A$6)</f>
        <v/>
      </c>
      <c r="O116" s="59" t="str">
        <f t="shared" ca="1" si="17"/>
        <v/>
      </c>
      <c r="P116" s="71" t="str">
        <f t="shared" ca="1" si="27"/>
        <v/>
      </c>
      <c r="Q116" s="65" t="str">
        <f t="shared" ca="1" si="28"/>
        <v/>
      </c>
      <c r="R116" s="65" t="str">
        <f t="shared" ca="1" si="29"/>
        <v/>
      </c>
      <c r="S116" s="82" t="str">
        <f t="shared" si="30"/>
        <v/>
      </c>
      <c r="T116" s="73" t="str">
        <f t="shared" si="18"/>
        <v/>
      </c>
      <c r="U116" s="89" t="str">
        <f t="shared" si="31"/>
        <v/>
      </c>
      <c r="V116" s="86" t="str">
        <f t="shared" si="19"/>
        <v/>
      </c>
      <c r="W116" s="41" t="str">
        <f t="shared" si="32"/>
        <v/>
      </c>
      <c r="X116" s="42"/>
    </row>
    <row r="117" spans="1:24" x14ac:dyDescent="0.25">
      <c r="A117" s="104" t="str">
        <f t="shared" si="20"/>
        <v/>
      </c>
      <c r="B117" s="33"/>
      <c r="C117" s="34"/>
      <c r="D117" s="39"/>
      <c r="E117" s="39"/>
      <c r="F117" s="39"/>
      <c r="G117" s="40"/>
      <c r="H117" s="53" t="str">
        <f t="shared" ca="1" si="21"/>
        <v/>
      </c>
      <c r="I117" s="54" t="str">
        <f t="shared" ca="1" si="22"/>
        <v/>
      </c>
      <c r="J117" s="54" t="str">
        <f t="shared" ca="1" si="23"/>
        <v/>
      </c>
      <c r="K117" s="54" t="str">
        <f t="shared" ca="1" si="24"/>
        <v/>
      </c>
      <c r="L117" s="54" t="str">
        <f t="shared" ca="1" si="25"/>
        <v/>
      </c>
      <c r="M117" s="54" t="str">
        <f t="shared" ca="1" si="26"/>
        <v/>
      </c>
      <c r="N117" s="78" t="str">
        <f ca="1">IF(OR(G117="T",G117="",AND(H117="",I117="",J117="",K117="",L117="",M117="")),"",Listen!$A$6)</f>
        <v/>
      </c>
      <c r="O117" s="59" t="str">
        <f t="shared" ca="1" si="17"/>
        <v/>
      </c>
      <c r="P117" s="71" t="str">
        <f t="shared" ca="1" si="27"/>
        <v/>
      </c>
      <c r="Q117" s="65" t="str">
        <f t="shared" ca="1" si="28"/>
        <v/>
      </c>
      <c r="R117" s="65" t="str">
        <f t="shared" ca="1" si="29"/>
        <v/>
      </c>
      <c r="S117" s="82" t="str">
        <f t="shared" si="30"/>
        <v/>
      </c>
      <c r="T117" s="73" t="str">
        <f t="shared" si="18"/>
        <v/>
      </c>
      <c r="U117" s="89" t="str">
        <f t="shared" si="31"/>
        <v/>
      </c>
      <c r="V117" s="86" t="str">
        <f t="shared" si="19"/>
        <v/>
      </c>
      <c r="W117" s="41" t="str">
        <f t="shared" si="32"/>
        <v/>
      </c>
      <c r="X117" s="42"/>
    </row>
    <row r="118" spans="1:24" x14ac:dyDescent="0.25">
      <c r="A118" s="104" t="str">
        <f t="shared" si="20"/>
        <v/>
      </c>
      <c r="B118" s="33"/>
      <c r="C118" s="34"/>
      <c r="D118" s="39"/>
      <c r="E118" s="39"/>
      <c r="F118" s="39"/>
      <c r="G118" s="40"/>
      <c r="H118" s="53" t="str">
        <f t="shared" ca="1" si="21"/>
        <v/>
      </c>
      <c r="I118" s="54" t="str">
        <f t="shared" ca="1" si="22"/>
        <v/>
      </c>
      <c r="J118" s="54" t="str">
        <f t="shared" ca="1" si="23"/>
        <v/>
      </c>
      <c r="K118" s="54" t="str">
        <f t="shared" ca="1" si="24"/>
        <v/>
      </c>
      <c r="L118" s="54" t="str">
        <f t="shared" ca="1" si="25"/>
        <v/>
      </c>
      <c r="M118" s="54" t="str">
        <f t="shared" ca="1" si="26"/>
        <v/>
      </c>
      <c r="N118" s="78" t="str">
        <f ca="1">IF(OR(G118="T",G118="",AND(H118="",I118="",J118="",K118="",L118="",M118="")),"",Listen!$A$6)</f>
        <v/>
      </c>
      <c r="O118" s="59" t="str">
        <f t="shared" ca="1" si="17"/>
        <v/>
      </c>
      <c r="P118" s="71" t="str">
        <f t="shared" ca="1" si="27"/>
        <v/>
      </c>
      <c r="Q118" s="65" t="str">
        <f t="shared" ca="1" si="28"/>
        <v/>
      </c>
      <c r="R118" s="65" t="str">
        <f t="shared" ca="1" si="29"/>
        <v/>
      </c>
      <c r="S118" s="82" t="str">
        <f t="shared" si="30"/>
        <v/>
      </c>
      <c r="T118" s="73" t="str">
        <f t="shared" si="18"/>
        <v/>
      </c>
      <c r="U118" s="89" t="str">
        <f t="shared" si="31"/>
        <v/>
      </c>
      <c r="V118" s="86" t="str">
        <f t="shared" si="19"/>
        <v/>
      </c>
      <c r="W118" s="41" t="str">
        <f t="shared" si="32"/>
        <v/>
      </c>
      <c r="X118" s="42"/>
    </row>
    <row r="119" spans="1:24" x14ac:dyDescent="0.25">
      <c r="A119" s="104" t="str">
        <f t="shared" si="20"/>
        <v/>
      </c>
      <c r="B119" s="33"/>
      <c r="C119" s="34"/>
      <c r="D119" s="39"/>
      <c r="E119" s="39"/>
      <c r="F119" s="39"/>
      <c r="G119" s="40"/>
      <c r="H119" s="53" t="str">
        <f t="shared" ca="1" si="21"/>
        <v/>
      </c>
      <c r="I119" s="54" t="str">
        <f t="shared" ca="1" si="22"/>
        <v/>
      </c>
      <c r="J119" s="54" t="str">
        <f t="shared" ca="1" si="23"/>
        <v/>
      </c>
      <c r="K119" s="54" t="str">
        <f t="shared" ca="1" si="24"/>
        <v/>
      </c>
      <c r="L119" s="54" t="str">
        <f t="shared" ca="1" si="25"/>
        <v/>
      </c>
      <c r="M119" s="54" t="str">
        <f t="shared" ca="1" si="26"/>
        <v/>
      </c>
      <c r="N119" s="78" t="str">
        <f ca="1">IF(OR(G119="T",G119="",AND(H119="",I119="",J119="",K119="",L119="",M119="")),"",Listen!$A$6)</f>
        <v/>
      </c>
      <c r="O119" s="59" t="str">
        <f t="shared" ca="1" si="17"/>
        <v/>
      </c>
      <c r="P119" s="71" t="str">
        <f t="shared" ca="1" si="27"/>
        <v/>
      </c>
      <c r="Q119" s="65" t="str">
        <f t="shared" ca="1" si="28"/>
        <v/>
      </c>
      <c r="R119" s="65" t="str">
        <f t="shared" ca="1" si="29"/>
        <v/>
      </c>
      <c r="S119" s="82" t="str">
        <f t="shared" si="30"/>
        <v/>
      </c>
      <c r="T119" s="73" t="str">
        <f t="shared" si="18"/>
        <v/>
      </c>
      <c r="U119" s="89" t="str">
        <f t="shared" si="31"/>
        <v/>
      </c>
      <c r="V119" s="86" t="str">
        <f t="shared" si="19"/>
        <v/>
      </c>
      <c r="W119" s="41" t="str">
        <f t="shared" si="32"/>
        <v/>
      </c>
      <c r="X119" s="42"/>
    </row>
    <row r="120" spans="1:24" x14ac:dyDescent="0.25">
      <c r="A120" s="104" t="str">
        <f t="shared" si="20"/>
        <v/>
      </c>
      <c r="B120" s="33"/>
      <c r="C120" s="34"/>
      <c r="D120" s="39"/>
      <c r="E120" s="39"/>
      <c r="F120" s="39"/>
      <c r="G120" s="40"/>
      <c r="H120" s="53" t="str">
        <f t="shared" ca="1" si="21"/>
        <v/>
      </c>
      <c r="I120" s="54" t="str">
        <f t="shared" ca="1" si="22"/>
        <v/>
      </c>
      <c r="J120" s="54" t="str">
        <f t="shared" ca="1" si="23"/>
        <v/>
      </c>
      <c r="K120" s="54" t="str">
        <f t="shared" ca="1" si="24"/>
        <v/>
      </c>
      <c r="L120" s="54" t="str">
        <f t="shared" ca="1" si="25"/>
        <v/>
      </c>
      <c r="M120" s="54" t="str">
        <f t="shared" ca="1" si="26"/>
        <v/>
      </c>
      <c r="N120" s="78" t="str">
        <f ca="1">IF(OR(G120="T",G120="",AND(H120="",I120="",J120="",K120="",L120="",M120="")),"",Listen!$A$6)</f>
        <v/>
      </c>
      <c r="O120" s="59" t="str">
        <f t="shared" ca="1" si="17"/>
        <v/>
      </c>
      <c r="P120" s="71" t="str">
        <f t="shared" ca="1" si="27"/>
        <v/>
      </c>
      <c r="Q120" s="65" t="str">
        <f t="shared" ca="1" si="28"/>
        <v/>
      </c>
      <c r="R120" s="65" t="str">
        <f t="shared" ca="1" si="29"/>
        <v/>
      </c>
      <c r="S120" s="82" t="str">
        <f t="shared" si="30"/>
        <v/>
      </c>
      <c r="T120" s="73" t="str">
        <f t="shared" si="18"/>
        <v/>
      </c>
      <c r="U120" s="89" t="str">
        <f t="shared" si="31"/>
        <v/>
      </c>
      <c r="V120" s="86" t="str">
        <f t="shared" si="19"/>
        <v/>
      </c>
      <c r="W120" s="41" t="str">
        <f t="shared" si="32"/>
        <v/>
      </c>
      <c r="X120" s="42"/>
    </row>
    <row r="121" spans="1:24" x14ac:dyDescent="0.25">
      <c r="A121" s="104" t="str">
        <f t="shared" si="20"/>
        <v/>
      </c>
      <c r="B121" s="33"/>
      <c r="C121" s="34"/>
      <c r="D121" s="39"/>
      <c r="E121" s="39"/>
      <c r="F121" s="39"/>
      <c r="G121" s="40"/>
      <c r="H121" s="53" t="str">
        <f t="shared" ca="1" si="21"/>
        <v/>
      </c>
      <c r="I121" s="54" t="str">
        <f t="shared" ca="1" si="22"/>
        <v/>
      </c>
      <c r="J121" s="54" t="str">
        <f t="shared" ca="1" si="23"/>
        <v/>
      </c>
      <c r="K121" s="54" t="str">
        <f t="shared" ca="1" si="24"/>
        <v/>
      </c>
      <c r="L121" s="54" t="str">
        <f t="shared" ca="1" si="25"/>
        <v/>
      </c>
      <c r="M121" s="54" t="str">
        <f t="shared" ca="1" si="26"/>
        <v/>
      </c>
      <c r="N121" s="78" t="str">
        <f ca="1">IF(OR(G121="T",G121="",AND(H121="",I121="",J121="",K121="",L121="",M121="")),"",Listen!$A$6)</f>
        <v/>
      </c>
      <c r="O121" s="59" t="str">
        <f t="shared" ca="1" si="17"/>
        <v/>
      </c>
      <c r="P121" s="71" t="str">
        <f t="shared" ca="1" si="27"/>
        <v/>
      </c>
      <c r="Q121" s="65" t="str">
        <f t="shared" ca="1" si="28"/>
        <v/>
      </c>
      <c r="R121" s="65" t="str">
        <f t="shared" ca="1" si="29"/>
        <v/>
      </c>
      <c r="S121" s="82" t="str">
        <f t="shared" si="30"/>
        <v/>
      </c>
      <c r="T121" s="73" t="str">
        <f t="shared" si="18"/>
        <v/>
      </c>
      <c r="U121" s="89" t="str">
        <f t="shared" si="31"/>
        <v/>
      </c>
      <c r="V121" s="86" t="str">
        <f t="shared" si="19"/>
        <v/>
      </c>
      <c r="W121" s="41" t="str">
        <f t="shared" si="32"/>
        <v/>
      </c>
      <c r="X121" s="42"/>
    </row>
    <row r="122" spans="1:24" x14ac:dyDescent="0.25">
      <c r="A122" s="104" t="str">
        <f t="shared" si="20"/>
        <v/>
      </c>
      <c r="B122" s="33"/>
      <c r="C122" s="34"/>
      <c r="D122" s="39"/>
      <c r="E122" s="39"/>
      <c r="F122" s="39"/>
      <c r="G122" s="40"/>
      <c r="H122" s="53" t="str">
        <f t="shared" ca="1" si="21"/>
        <v/>
      </c>
      <c r="I122" s="54" t="str">
        <f t="shared" ca="1" si="22"/>
        <v/>
      </c>
      <c r="J122" s="54" t="str">
        <f t="shared" ca="1" si="23"/>
        <v/>
      </c>
      <c r="K122" s="54" t="str">
        <f t="shared" ca="1" si="24"/>
        <v/>
      </c>
      <c r="L122" s="54" t="str">
        <f t="shared" ca="1" si="25"/>
        <v/>
      </c>
      <c r="M122" s="54" t="str">
        <f t="shared" ca="1" si="26"/>
        <v/>
      </c>
      <c r="N122" s="78" t="str">
        <f ca="1">IF(OR(G122="T",G122="",AND(H122="",I122="",J122="",K122="",L122="",M122="")),"",Listen!$A$6)</f>
        <v/>
      </c>
      <c r="O122" s="59" t="str">
        <f t="shared" ca="1" si="17"/>
        <v/>
      </c>
      <c r="P122" s="71" t="str">
        <f t="shared" ca="1" si="27"/>
        <v/>
      </c>
      <c r="Q122" s="65" t="str">
        <f t="shared" ca="1" si="28"/>
        <v/>
      </c>
      <c r="R122" s="65" t="str">
        <f t="shared" ca="1" si="29"/>
        <v/>
      </c>
      <c r="S122" s="82" t="str">
        <f t="shared" si="30"/>
        <v/>
      </c>
      <c r="T122" s="73" t="str">
        <f t="shared" si="18"/>
        <v/>
      </c>
      <c r="U122" s="89" t="str">
        <f t="shared" si="31"/>
        <v/>
      </c>
      <c r="V122" s="86" t="str">
        <f t="shared" si="19"/>
        <v/>
      </c>
      <c r="W122" s="41" t="str">
        <f t="shared" si="32"/>
        <v/>
      </c>
      <c r="X122" s="42"/>
    </row>
    <row r="123" spans="1:24" x14ac:dyDescent="0.25">
      <c r="A123" s="104" t="str">
        <f t="shared" si="20"/>
        <v/>
      </c>
      <c r="B123" s="33"/>
      <c r="C123" s="34"/>
      <c r="D123" s="39"/>
      <c r="E123" s="39"/>
      <c r="F123" s="39"/>
      <c r="G123" s="40"/>
      <c r="H123" s="53" t="str">
        <f t="shared" ca="1" si="21"/>
        <v/>
      </c>
      <c r="I123" s="54" t="str">
        <f t="shared" ca="1" si="22"/>
        <v/>
      </c>
      <c r="J123" s="54" t="str">
        <f t="shared" ca="1" si="23"/>
        <v/>
      </c>
      <c r="K123" s="54" t="str">
        <f t="shared" ca="1" si="24"/>
        <v/>
      </c>
      <c r="L123" s="54" t="str">
        <f t="shared" ca="1" si="25"/>
        <v/>
      </c>
      <c r="M123" s="54" t="str">
        <f t="shared" ca="1" si="26"/>
        <v/>
      </c>
      <c r="N123" s="78" t="str">
        <f ca="1">IF(OR(G123="T",G123="",AND(H123="",I123="",J123="",K123="",L123="",M123="")),"",Listen!$A$6)</f>
        <v/>
      </c>
      <c r="O123" s="59" t="str">
        <f t="shared" ca="1" si="17"/>
        <v/>
      </c>
      <c r="P123" s="71" t="str">
        <f t="shared" ca="1" si="27"/>
        <v/>
      </c>
      <c r="Q123" s="65" t="str">
        <f t="shared" ca="1" si="28"/>
        <v/>
      </c>
      <c r="R123" s="65" t="str">
        <f t="shared" ca="1" si="29"/>
        <v/>
      </c>
      <c r="S123" s="82" t="str">
        <f t="shared" si="30"/>
        <v/>
      </c>
      <c r="T123" s="73" t="str">
        <f t="shared" si="18"/>
        <v/>
      </c>
      <c r="U123" s="89" t="str">
        <f t="shared" si="31"/>
        <v/>
      </c>
      <c r="V123" s="86" t="str">
        <f t="shared" si="19"/>
        <v/>
      </c>
      <c r="W123" s="41" t="str">
        <f t="shared" si="32"/>
        <v/>
      </c>
      <c r="X123" s="42"/>
    </row>
    <row r="124" spans="1:24" x14ac:dyDescent="0.25">
      <c r="A124" s="104" t="str">
        <f t="shared" si="20"/>
        <v/>
      </c>
      <c r="B124" s="33"/>
      <c r="C124" s="34"/>
      <c r="D124" s="39"/>
      <c r="E124" s="39"/>
      <c r="F124" s="39"/>
      <c r="G124" s="40"/>
      <c r="H124" s="53" t="str">
        <f t="shared" ca="1" si="21"/>
        <v/>
      </c>
      <c r="I124" s="54" t="str">
        <f t="shared" ca="1" si="22"/>
        <v/>
      </c>
      <c r="J124" s="54" t="str">
        <f t="shared" ca="1" si="23"/>
        <v/>
      </c>
      <c r="K124" s="54" t="str">
        <f t="shared" ca="1" si="24"/>
        <v/>
      </c>
      <c r="L124" s="54" t="str">
        <f t="shared" ca="1" si="25"/>
        <v/>
      </c>
      <c r="M124" s="54" t="str">
        <f t="shared" ca="1" si="26"/>
        <v/>
      </c>
      <c r="N124" s="78" t="str">
        <f ca="1">IF(OR(G124="T",G124="",AND(H124="",I124="",J124="",K124="",L124="",M124="")),"",Listen!$A$6)</f>
        <v/>
      </c>
      <c r="O124" s="59" t="str">
        <f t="shared" ca="1" si="17"/>
        <v/>
      </c>
      <c r="P124" s="71" t="str">
        <f t="shared" ca="1" si="27"/>
        <v/>
      </c>
      <c r="Q124" s="65" t="str">
        <f t="shared" ca="1" si="28"/>
        <v/>
      </c>
      <c r="R124" s="65" t="str">
        <f t="shared" ca="1" si="29"/>
        <v/>
      </c>
      <c r="S124" s="82" t="str">
        <f t="shared" si="30"/>
        <v/>
      </c>
      <c r="T124" s="73" t="str">
        <f t="shared" si="18"/>
        <v/>
      </c>
      <c r="U124" s="89" t="str">
        <f t="shared" si="31"/>
        <v/>
      </c>
      <c r="V124" s="86" t="str">
        <f t="shared" si="19"/>
        <v/>
      </c>
      <c r="W124" s="41" t="str">
        <f t="shared" si="32"/>
        <v/>
      </c>
      <c r="X124" s="42"/>
    </row>
    <row r="125" spans="1:24" x14ac:dyDescent="0.25">
      <c r="A125" s="104" t="str">
        <f t="shared" si="20"/>
        <v/>
      </c>
      <c r="B125" s="33"/>
      <c r="C125" s="34"/>
      <c r="D125" s="39"/>
      <c r="E125" s="39"/>
      <c r="F125" s="39"/>
      <c r="G125" s="40"/>
      <c r="H125" s="53" t="str">
        <f t="shared" ca="1" si="21"/>
        <v/>
      </c>
      <c r="I125" s="54" t="str">
        <f t="shared" ca="1" si="22"/>
        <v/>
      </c>
      <c r="J125" s="54" t="str">
        <f t="shared" ca="1" si="23"/>
        <v/>
      </c>
      <c r="K125" s="54" t="str">
        <f t="shared" ca="1" si="24"/>
        <v/>
      </c>
      <c r="L125" s="54" t="str">
        <f t="shared" ca="1" si="25"/>
        <v/>
      </c>
      <c r="M125" s="54" t="str">
        <f t="shared" ca="1" si="26"/>
        <v/>
      </c>
      <c r="N125" s="78" t="str">
        <f ca="1">IF(OR(G125="T",G125="",AND(H125="",I125="",J125="",K125="",L125="",M125="")),"",Listen!$A$6)</f>
        <v/>
      </c>
      <c r="O125" s="59" t="str">
        <f t="shared" ca="1" si="17"/>
        <v/>
      </c>
      <c r="P125" s="71" t="str">
        <f t="shared" ca="1" si="27"/>
        <v/>
      </c>
      <c r="Q125" s="65" t="str">
        <f t="shared" ca="1" si="28"/>
        <v/>
      </c>
      <c r="R125" s="65" t="str">
        <f t="shared" ca="1" si="29"/>
        <v/>
      </c>
      <c r="S125" s="82" t="str">
        <f t="shared" si="30"/>
        <v/>
      </c>
      <c r="T125" s="73" t="str">
        <f t="shared" si="18"/>
        <v/>
      </c>
      <c r="U125" s="89" t="str">
        <f t="shared" si="31"/>
        <v/>
      </c>
      <c r="V125" s="86" t="str">
        <f t="shared" si="19"/>
        <v/>
      </c>
      <c r="W125" s="41" t="str">
        <f t="shared" si="32"/>
        <v/>
      </c>
      <c r="X125" s="42"/>
    </row>
    <row r="126" spans="1:24" x14ac:dyDescent="0.25">
      <c r="A126" s="104" t="str">
        <f t="shared" si="20"/>
        <v/>
      </c>
      <c r="B126" s="33"/>
      <c r="C126" s="34"/>
      <c r="D126" s="39"/>
      <c r="E126" s="39"/>
      <c r="F126" s="39"/>
      <c r="G126" s="40"/>
      <c r="H126" s="53" t="str">
        <f t="shared" ca="1" si="21"/>
        <v/>
      </c>
      <c r="I126" s="54" t="str">
        <f t="shared" ca="1" si="22"/>
        <v/>
      </c>
      <c r="J126" s="54" t="str">
        <f t="shared" ca="1" si="23"/>
        <v/>
      </c>
      <c r="K126" s="54" t="str">
        <f t="shared" ca="1" si="24"/>
        <v/>
      </c>
      <c r="L126" s="54" t="str">
        <f t="shared" ca="1" si="25"/>
        <v/>
      </c>
      <c r="M126" s="54" t="str">
        <f t="shared" ca="1" si="26"/>
        <v/>
      </c>
      <c r="N126" s="78" t="str">
        <f ca="1">IF(OR(G126="T",G126="",AND(H126="",I126="",J126="",K126="",L126="",M126="")),"",Listen!$A$6)</f>
        <v/>
      </c>
      <c r="O126" s="59" t="str">
        <f t="shared" ca="1" si="17"/>
        <v/>
      </c>
      <c r="P126" s="71" t="str">
        <f t="shared" ca="1" si="27"/>
        <v/>
      </c>
      <c r="Q126" s="65" t="str">
        <f t="shared" ca="1" si="28"/>
        <v/>
      </c>
      <c r="R126" s="65" t="str">
        <f t="shared" ca="1" si="29"/>
        <v/>
      </c>
      <c r="S126" s="82" t="str">
        <f t="shared" si="30"/>
        <v/>
      </c>
      <c r="T126" s="73" t="str">
        <f t="shared" si="18"/>
        <v/>
      </c>
      <c r="U126" s="89" t="str">
        <f t="shared" si="31"/>
        <v/>
      </c>
      <c r="V126" s="86" t="str">
        <f t="shared" si="19"/>
        <v/>
      </c>
      <c r="W126" s="41" t="str">
        <f t="shared" si="32"/>
        <v/>
      </c>
      <c r="X126" s="42"/>
    </row>
    <row r="127" spans="1:24" x14ac:dyDescent="0.25">
      <c r="A127" s="104" t="str">
        <f t="shared" si="20"/>
        <v/>
      </c>
      <c r="B127" s="33"/>
      <c r="C127" s="34"/>
      <c r="D127" s="39"/>
      <c r="E127" s="39"/>
      <c r="F127" s="39"/>
      <c r="G127" s="40"/>
      <c r="H127" s="53" t="str">
        <f t="shared" ca="1" si="21"/>
        <v/>
      </c>
      <c r="I127" s="54" t="str">
        <f t="shared" ca="1" si="22"/>
        <v/>
      </c>
      <c r="J127" s="54" t="str">
        <f t="shared" ca="1" si="23"/>
        <v/>
      </c>
      <c r="K127" s="54" t="str">
        <f t="shared" ca="1" si="24"/>
        <v/>
      </c>
      <c r="L127" s="54" t="str">
        <f t="shared" ca="1" si="25"/>
        <v/>
      </c>
      <c r="M127" s="54" t="str">
        <f t="shared" ca="1" si="26"/>
        <v/>
      </c>
      <c r="N127" s="78" t="str">
        <f ca="1">IF(OR(G127="T",G127="",AND(H127="",I127="",J127="",K127="",L127="",M127="")),"",Listen!$A$6)</f>
        <v/>
      </c>
      <c r="O127" s="59" t="str">
        <f t="shared" ca="1" si="17"/>
        <v/>
      </c>
      <c r="P127" s="71" t="str">
        <f t="shared" ca="1" si="27"/>
        <v/>
      </c>
      <c r="Q127" s="65" t="str">
        <f t="shared" ca="1" si="28"/>
        <v/>
      </c>
      <c r="R127" s="65" t="str">
        <f t="shared" ca="1" si="29"/>
        <v/>
      </c>
      <c r="S127" s="82" t="str">
        <f t="shared" si="30"/>
        <v/>
      </c>
      <c r="T127" s="73" t="str">
        <f t="shared" si="18"/>
        <v/>
      </c>
      <c r="U127" s="89" t="str">
        <f t="shared" si="31"/>
        <v/>
      </c>
      <c r="V127" s="86" t="str">
        <f t="shared" si="19"/>
        <v/>
      </c>
      <c r="W127" s="41" t="str">
        <f t="shared" si="32"/>
        <v/>
      </c>
      <c r="X127" s="42"/>
    </row>
    <row r="128" spans="1:24" x14ac:dyDescent="0.25">
      <c r="A128" s="104" t="str">
        <f t="shared" si="20"/>
        <v/>
      </c>
      <c r="B128" s="33"/>
      <c r="C128" s="34"/>
      <c r="D128" s="39"/>
      <c r="E128" s="39"/>
      <c r="F128" s="39"/>
      <c r="G128" s="40"/>
      <c r="H128" s="53" t="str">
        <f t="shared" ca="1" si="21"/>
        <v/>
      </c>
      <c r="I128" s="54" t="str">
        <f t="shared" ca="1" si="22"/>
        <v/>
      </c>
      <c r="J128" s="54" t="str">
        <f t="shared" ca="1" si="23"/>
        <v/>
      </c>
      <c r="K128" s="54" t="str">
        <f t="shared" ca="1" si="24"/>
        <v/>
      </c>
      <c r="L128" s="54" t="str">
        <f t="shared" ca="1" si="25"/>
        <v/>
      </c>
      <c r="M128" s="54" t="str">
        <f t="shared" ca="1" si="26"/>
        <v/>
      </c>
      <c r="N128" s="78" t="str">
        <f ca="1">IF(OR(G128="T",G128="",AND(H128="",I128="",J128="",K128="",L128="",M128="")),"",Listen!$A$6)</f>
        <v/>
      </c>
      <c r="O128" s="59" t="str">
        <f t="shared" ca="1" si="17"/>
        <v/>
      </c>
      <c r="P128" s="71" t="str">
        <f t="shared" ca="1" si="27"/>
        <v/>
      </c>
      <c r="Q128" s="65" t="str">
        <f t="shared" ca="1" si="28"/>
        <v/>
      </c>
      <c r="R128" s="65" t="str">
        <f t="shared" ca="1" si="29"/>
        <v/>
      </c>
      <c r="S128" s="82" t="str">
        <f t="shared" si="30"/>
        <v/>
      </c>
      <c r="T128" s="73" t="str">
        <f t="shared" si="18"/>
        <v/>
      </c>
      <c r="U128" s="89" t="str">
        <f t="shared" si="31"/>
        <v/>
      </c>
      <c r="V128" s="86" t="str">
        <f t="shared" si="19"/>
        <v/>
      </c>
      <c r="W128" s="41" t="str">
        <f t="shared" si="32"/>
        <v/>
      </c>
      <c r="X128" s="42"/>
    </row>
    <row r="129" spans="1:24" x14ac:dyDescent="0.25">
      <c r="A129" s="104" t="str">
        <f t="shared" si="20"/>
        <v/>
      </c>
      <c r="B129" s="33"/>
      <c r="C129" s="34"/>
      <c r="D129" s="39"/>
      <c r="E129" s="39"/>
      <c r="F129" s="39"/>
      <c r="G129" s="40"/>
      <c r="H129" s="53" t="str">
        <f t="shared" ca="1" si="21"/>
        <v/>
      </c>
      <c r="I129" s="54" t="str">
        <f t="shared" ca="1" si="22"/>
        <v/>
      </c>
      <c r="J129" s="54" t="str">
        <f t="shared" ca="1" si="23"/>
        <v/>
      </c>
      <c r="K129" s="54" t="str">
        <f t="shared" ca="1" si="24"/>
        <v/>
      </c>
      <c r="L129" s="54" t="str">
        <f t="shared" ca="1" si="25"/>
        <v/>
      </c>
      <c r="M129" s="54" t="str">
        <f t="shared" ca="1" si="26"/>
        <v/>
      </c>
      <c r="N129" s="78" t="str">
        <f ca="1">IF(OR(G129="T",G129="",AND(H129="",I129="",J129="",K129="",L129="",M129="")),"",Listen!$A$6)</f>
        <v/>
      </c>
      <c r="O129" s="59" t="str">
        <f t="shared" ca="1" si="17"/>
        <v/>
      </c>
      <c r="P129" s="71" t="str">
        <f t="shared" ca="1" si="27"/>
        <v/>
      </c>
      <c r="Q129" s="65" t="str">
        <f t="shared" ca="1" si="28"/>
        <v/>
      </c>
      <c r="R129" s="65" t="str">
        <f t="shared" ca="1" si="29"/>
        <v/>
      </c>
      <c r="S129" s="82" t="str">
        <f t="shared" si="30"/>
        <v/>
      </c>
      <c r="T129" s="73" t="str">
        <f t="shared" si="18"/>
        <v/>
      </c>
      <c r="U129" s="89" t="str">
        <f t="shared" si="31"/>
        <v/>
      </c>
      <c r="V129" s="86" t="str">
        <f t="shared" si="19"/>
        <v/>
      </c>
      <c r="W129" s="41" t="str">
        <f t="shared" si="32"/>
        <v/>
      </c>
      <c r="X129" s="42"/>
    </row>
    <row r="130" spans="1:24" x14ac:dyDescent="0.25">
      <c r="A130" s="104" t="str">
        <f t="shared" si="20"/>
        <v/>
      </c>
      <c r="B130" s="33"/>
      <c r="C130" s="34"/>
      <c r="D130" s="39"/>
      <c r="E130" s="39"/>
      <c r="F130" s="39"/>
      <c r="G130" s="40"/>
      <c r="H130" s="53" t="str">
        <f t="shared" ca="1" si="21"/>
        <v/>
      </c>
      <c r="I130" s="54" t="str">
        <f t="shared" ca="1" si="22"/>
        <v/>
      </c>
      <c r="J130" s="54" t="str">
        <f t="shared" ca="1" si="23"/>
        <v/>
      </c>
      <c r="K130" s="54" t="str">
        <f t="shared" ca="1" si="24"/>
        <v/>
      </c>
      <c r="L130" s="54" t="str">
        <f t="shared" ca="1" si="25"/>
        <v/>
      </c>
      <c r="M130" s="54" t="str">
        <f t="shared" ca="1" si="26"/>
        <v/>
      </c>
      <c r="N130" s="78" t="str">
        <f ca="1">IF(OR(G130="T",G130="",AND(H130="",I130="",J130="",K130="",L130="",M130="")),"",Listen!$A$6)</f>
        <v/>
      </c>
      <c r="O130" s="59" t="str">
        <f t="shared" ca="1" si="17"/>
        <v/>
      </c>
      <c r="P130" s="71" t="str">
        <f t="shared" ca="1" si="27"/>
        <v/>
      </c>
      <c r="Q130" s="65" t="str">
        <f t="shared" ca="1" si="28"/>
        <v/>
      </c>
      <c r="R130" s="65" t="str">
        <f t="shared" ca="1" si="29"/>
        <v/>
      </c>
      <c r="S130" s="82" t="str">
        <f t="shared" si="30"/>
        <v/>
      </c>
      <c r="T130" s="73" t="str">
        <f t="shared" si="18"/>
        <v/>
      </c>
      <c r="U130" s="89" t="str">
        <f t="shared" si="31"/>
        <v/>
      </c>
      <c r="V130" s="86" t="str">
        <f t="shared" si="19"/>
        <v/>
      </c>
      <c r="W130" s="41" t="str">
        <f t="shared" si="32"/>
        <v/>
      </c>
      <c r="X130" s="42"/>
    </row>
    <row r="131" spans="1:24" x14ac:dyDescent="0.25">
      <c r="A131" s="104" t="str">
        <f t="shared" si="20"/>
        <v/>
      </c>
      <c r="B131" s="33"/>
      <c r="C131" s="34"/>
      <c r="D131" s="39"/>
      <c r="E131" s="39"/>
      <c r="F131" s="39"/>
      <c r="G131" s="40"/>
      <c r="H131" s="53" t="str">
        <f t="shared" ca="1" si="21"/>
        <v/>
      </c>
      <c r="I131" s="54" t="str">
        <f t="shared" ca="1" si="22"/>
        <v/>
      </c>
      <c r="J131" s="54" t="str">
        <f t="shared" ca="1" si="23"/>
        <v/>
      </c>
      <c r="K131" s="54" t="str">
        <f t="shared" ca="1" si="24"/>
        <v/>
      </c>
      <c r="L131" s="54" t="str">
        <f t="shared" ca="1" si="25"/>
        <v/>
      </c>
      <c r="M131" s="54" t="str">
        <f t="shared" ca="1" si="26"/>
        <v/>
      </c>
      <c r="N131" s="78" t="str">
        <f ca="1">IF(OR(G131="T",G131="",AND(H131="",I131="",J131="",K131="",L131="",M131="")),"",Listen!$A$6)</f>
        <v/>
      </c>
      <c r="O131" s="59" t="str">
        <f t="shared" ca="1" si="17"/>
        <v/>
      </c>
      <c r="P131" s="71" t="str">
        <f t="shared" ca="1" si="27"/>
        <v/>
      </c>
      <c r="Q131" s="65" t="str">
        <f t="shared" ca="1" si="28"/>
        <v/>
      </c>
      <c r="R131" s="65" t="str">
        <f t="shared" ca="1" si="29"/>
        <v/>
      </c>
      <c r="S131" s="82" t="str">
        <f t="shared" si="30"/>
        <v/>
      </c>
      <c r="T131" s="73" t="str">
        <f t="shared" si="18"/>
        <v/>
      </c>
      <c r="U131" s="89" t="str">
        <f t="shared" si="31"/>
        <v/>
      </c>
      <c r="V131" s="86" t="str">
        <f t="shared" si="19"/>
        <v/>
      </c>
      <c r="W131" s="41" t="str">
        <f t="shared" si="32"/>
        <v/>
      </c>
      <c r="X131" s="42"/>
    </row>
    <row r="132" spans="1:24" x14ac:dyDescent="0.25">
      <c r="A132" s="104" t="str">
        <f t="shared" si="20"/>
        <v/>
      </c>
      <c r="B132" s="33"/>
      <c r="C132" s="34"/>
      <c r="D132" s="39"/>
      <c r="E132" s="39"/>
      <c r="F132" s="39"/>
      <c r="G132" s="40"/>
      <c r="H132" s="53" t="str">
        <f t="shared" ca="1" si="21"/>
        <v/>
      </c>
      <c r="I132" s="54" t="str">
        <f t="shared" ca="1" si="22"/>
        <v/>
      </c>
      <c r="J132" s="54" t="str">
        <f t="shared" ca="1" si="23"/>
        <v/>
      </c>
      <c r="K132" s="54" t="str">
        <f t="shared" ca="1" si="24"/>
        <v/>
      </c>
      <c r="L132" s="54" t="str">
        <f t="shared" ca="1" si="25"/>
        <v/>
      </c>
      <c r="M132" s="54" t="str">
        <f t="shared" ca="1" si="26"/>
        <v/>
      </c>
      <c r="N132" s="78" t="str">
        <f ca="1">IF(OR(G132="T",G132="",AND(H132="",I132="",J132="",K132="",L132="",M132="")),"",Listen!$A$6)</f>
        <v/>
      </c>
      <c r="O132" s="59" t="str">
        <f t="shared" ca="1" si="17"/>
        <v/>
      </c>
      <c r="P132" s="71" t="str">
        <f t="shared" ca="1" si="27"/>
        <v/>
      </c>
      <c r="Q132" s="65" t="str">
        <f t="shared" ca="1" si="28"/>
        <v/>
      </c>
      <c r="R132" s="65" t="str">
        <f t="shared" ca="1" si="29"/>
        <v/>
      </c>
      <c r="S132" s="82" t="str">
        <f t="shared" si="30"/>
        <v/>
      </c>
      <c r="T132" s="73" t="str">
        <f t="shared" si="18"/>
        <v/>
      </c>
      <c r="U132" s="89" t="str">
        <f t="shared" si="31"/>
        <v/>
      </c>
      <c r="V132" s="86" t="str">
        <f t="shared" si="19"/>
        <v/>
      </c>
      <c r="W132" s="41" t="str">
        <f t="shared" si="32"/>
        <v/>
      </c>
      <c r="X132" s="42"/>
    </row>
    <row r="133" spans="1:24" x14ac:dyDescent="0.25">
      <c r="A133" s="104" t="str">
        <f t="shared" si="20"/>
        <v/>
      </c>
      <c r="B133" s="33"/>
      <c r="C133" s="34"/>
      <c r="D133" s="39"/>
      <c r="E133" s="39"/>
      <c r="F133" s="39"/>
      <c r="G133" s="40"/>
      <c r="H133" s="53" t="str">
        <f t="shared" ca="1" si="21"/>
        <v/>
      </c>
      <c r="I133" s="54" t="str">
        <f t="shared" ca="1" si="22"/>
        <v/>
      </c>
      <c r="J133" s="54" t="str">
        <f t="shared" ca="1" si="23"/>
        <v/>
      </c>
      <c r="K133" s="54" t="str">
        <f t="shared" ca="1" si="24"/>
        <v/>
      </c>
      <c r="L133" s="54" t="str">
        <f t="shared" ca="1" si="25"/>
        <v/>
      </c>
      <c r="M133" s="54" t="str">
        <f t="shared" ca="1" si="26"/>
        <v/>
      </c>
      <c r="N133" s="78" t="str">
        <f ca="1">IF(OR(G133="T",G133="",AND(H133="",I133="",J133="",K133="",L133="",M133="")),"",Listen!$A$6)</f>
        <v/>
      </c>
      <c r="O133" s="59" t="str">
        <f t="shared" ca="1" si="17"/>
        <v/>
      </c>
      <c r="P133" s="71" t="str">
        <f t="shared" ca="1" si="27"/>
        <v/>
      </c>
      <c r="Q133" s="65" t="str">
        <f t="shared" ca="1" si="28"/>
        <v/>
      </c>
      <c r="R133" s="65" t="str">
        <f t="shared" ca="1" si="29"/>
        <v/>
      </c>
      <c r="S133" s="82" t="str">
        <f t="shared" si="30"/>
        <v/>
      </c>
      <c r="T133" s="73" t="str">
        <f t="shared" si="18"/>
        <v/>
      </c>
      <c r="U133" s="89" t="str">
        <f t="shared" si="31"/>
        <v/>
      </c>
      <c r="V133" s="86" t="str">
        <f t="shared" si="19"/>
        <v/>
      </c>
      <c r="W133" s="41" t="str">
        <f t="shared" si="32"/>
        <v/>
      </c>
      <c r="X133" s="42"/>
    </row>
    <row r="134" spans="1:24" x14ac:dyDescent="0.25">
      <c r="A134" s="104" t="str">
        <f t="shared" si="20"/>
        <v/>
      </c>
      <c r="B134" s="33"/>
      <c r="C134" s="34"/>
      <c r="D134" s="39"/>
      <c r="E134" s="39"/>
      <c r="F134" s="39"/>
      <c r="G134" s="40"/>
      <c r="H134" s="53" t="str">
        <f t="shared" ca="1" si="21"/>
        <v/>
      </c>
      <c r="I134" s="54" t="str">
        <f t="shared" ca="1" si="22"/>
        <v/>
      </c>
      <c r="J134" s="54" t="str">
        <f t="shared" ca="1" si="23"/>
        <v/>
      </c>
      <c r="K134" s="54" t="str">
        <f t="shared" ca="1" si="24"/>
        <v/>
      </c>
      <c r="L134" s="54" t="str">
        <f t="shared" ca="1" si="25"/>
        <v/>
      </c>
      <c r="M134" s="54" t="str">
        <f t="shared" ca="1" si="26"/>
        <v/>
      </c>
      <c r="N134" s="78" t="str">
        <f ca="1">IF(OR(G134="T",G134="",AND(H134="",I134="",J134="",K134="",L134="",M134="")),"",Listen!$A$6)</f>
        <v/>
      </c>
      <c r="O134" s="59" t="str">
        <f t="shared" ca="1" si="17"/>
        <v/>
      </c>
      <c r="P134" s="71" t="str">
        <f t="shared" ca="1" si="27"/>
        <v/>
      </c>
      <c r="Q134" s="65" t="str">
        <f t="shared" ca="1" si="28"/>
        <v/>
      </c>
      <c r="R134" s="65" t="str">
        <f t="shared" ca="1" si="29"/>
        <v/>
      </c>
      <c r="S134" s="82" t="str">
        <f t="shared" si="30"/>
        <v/>
      </c>
      <c r="T134" s="73" t="str">
        <f t="shared" si="18"/>
        <v/>
      </c>
      <c r="U134" s="89" t="str">
        <f t="shared" si="31"/>
        <v/>
      </c>
      <c r="V134" s="86" t="str">
        <f t="shared" si="19"/>
        <v/>
      </c>
      <c r="W134" s="41" t="str">
        <f t="shared" si="32"/>
        <v/>
      </c>
      <c r="X134" s="42"/>
    </row>
    <row r="135" spans="1:24" x14ac:dyDescent="0.25">
      <c r="A135" s="104" t="str">
        <f t="shared" si="20"/>
        <v/>
      </c>
      <c r="B135" s="33"/>
      <c r="C135" s="34"/>
      <c r="D135" s="39"/>
      <c r="E135" s="39"/>
      <c r="F135" s="39"/>
      <c r="G135" s="40"/>
      <c r="H135" s="53" t="str">
        <f t="shared" ca="1" si="21"/>
        <v/>
      </c>
      <c r="I135" s="54" t="str">
        <f t="shared" ca="1" si="22"/>
        <v/>
      </c>
      <c r="J135" s="54" t="str">
        <f t="shared" ca="1" si="23"/>
        <v/>
      </c>
      <c r="K135" s="54" t="str">
        <f t="shared" ca="1" si="24"/>
        <v/>
      </c>
      <c r="L135" s="54" t="str">
        <f t="shared" ca="1" si="25"/>
        <v/>
      </c>
      <c r="M135" s="54" t="str">
        <f t="shared" ca="1" si="26"/>
        <v/>
      </c>
      <c r="N135" s="78" t="str">
        <f ca="1">IF(OR(G135="T",G135="",AND(H135="",I135="",J135="",K135="",L135="",M135="")),"",Listen!$A$6)</f>
        <v/>
      </c>
      <c r="O135" s="59" t="str">
        <f t="shared" ref="O135:O198" ca="1" si="33">IF(N135="","",VLOOKUP(N135,Mikrobio2,2,FALSE))</f>
        <v/>
      </c>
      <c r="P135" s="71" t="str">
        <f t="shared" ca="1" si="27"/>
        <v/>
      </c>
      <c r="Q135" s="65" t="str">
        <f t="shared" ca="1" si="28"/>
        <v/>
      </c>
      <c r="R135" s="65" t="str">
        <f t="shared" ca="1" si="29"/>
        <v/>
      </c>
      <c r="S135" s="82" t="str">
        <f t="shared" si="30"/>
        <v/>
      </c>
      <c r="T135" s="73" t="str">
        <f t="shared" ref="T135:T198" si="34">IF(S135="","",VLOOKUP(S135,Chemie2,2,FALSE))</f>
        <v/>
      </c>
      <c r="U135" s="89" t="str">
        <f t="shared" si="31"/>
        <v/>
      </c>
      <c r="V135" s="86" t="str">
        <f t="shared" ref="V135:V198" si="35">IF(U135="","",VLOOKUP(U135,Planprobe2,2,FALSE))</f>
        <v/>
      </c>
      <c r="W135" s="41" t="str">
        <f t="shared" si="32"/>
        <v/>
      </c>
      <c r="X135" s="42"/>
    </row>
    <row r="136" spans="1:24" x14ac:dyDescent="0.25">
      <c r="A136" s="104" t="str">
        <f t="shared" ref="A136:A199" si="36">IF(B136="","",CONCATENATE("WVU-",ROW()-6))</f>
        <v/>
      </c>
      <c r="B136" s="33"/>
      <c r="C136" s="34"/>
      <c r="D136" s="39"/>
      <c r="E136" s="39"/>
      <c r="F136" s="39"/>
      <c r="G136" s="40"/>
      <c r="H136" s="53" t="str">
        <f t="shared" ref="H136:H199" ca="1" si="37">IF(OR($C136="",ISNA(VLOOKUP("Escherichia coli (E. coli)",INDIRECT($C136&amp;"!B6:D205"),3,FALSE))=TRUE),"",IF(VLOOKUP("Escherichia coli (E. coli)",INDIRECT($C136&amp;"!B6:D205"),3,FALSE)=0,"",VLOOKUP("Escherichia coli (E. coli)",INDIRECT($C136&amp;"!B6:D205"),3,FALSE)))</f>
        <v/>
      </c>
      <c r="I136" s="54" t="str">
        <f t="shared" ref="I136:I199" ca="1" si="38">IF(OR($C136="",ISNA(VLOOKUP("Coliforme Bakterien",INDIRECT($C136&amp;"!B6:D205"),3,FALSE))=TRUE),"",IF(VLOOKUP("Coliforme Bakterien",INDIRECT($C136&amp;"!B6:D205"),3,FALSE)=0,"",VLOOKUP("Coliforme Bakterien",INDIRECT($C136&amp;"!B6:D205"),3,FALSE)))</f>
        <v/>
      </c>
      <c r="J136" s="54" t="str">
        <f t="shared" ref="J136:J199" ca="1" si="39">IF(OR($C136="",ISNA(VLOOKUP("Koloniezahl bei 22°C",INDIRECT($C136&amp;"!B6:D205"),3,FALSE))=TRUE),"",IF(VLOOKUP("Koloniezahl bei 22°C",INDIRECT($C136&amp;"!B6:D205"),3,FALSE)=0,"",VLOOKUP("Koloniezahl bei 22°C",INDIRECT($C136&amp;"!B6:D205"),3,FALSE)))</f>
        <v/>
      </c>
      <c r="K136" s="54" t="str">
        <f t="shared" ref="K136:K199" ca="1" si="40">IF(OR($C136="",ISNA(VLOOKUP("Koloniezahl bei 36°C",INDIRECT($C136&amp;"!B6:D205"),3,FALSE))=TRUE),"",IF(VLOOKUP("Koloniezahl bei 36°C",INDIRECT($C136&amp;"!B6:D205"),3,FALSE)=0,"",VLOOKUP("Koloniezahl bei 36°C",INDIRECT($C136&amp;"!B6:D205"),3,FALSE)))</f>
        <v/>
      </c>
      <c r="L136" s="54" t="str">
        <f t="shared" ref="L136:L199" ca="1" si="41">IF(OR($C136="",ISNA(VLOOKUP("Pseudomonas aeruginosa",INDIRECT($C136&amp;"!B6:D205"),3,FALSE))=TRUE),"",IF(VLOOKUP("Pseudomonas aeruginosa",INDIRECT($C136&amp;"!B6:D205"),3,FALSE)=0,"",VLOOKUP("Pseudomonas aeruginosa",INDIRECT($C136&amp;"!B6:D205"),3,FALSE)))</f>
        <v/>
      </c>
      <c r="M136" s="54" t="str">
        <f t="shared" ref="M136:M199" ca="1" si="42">IF(OR($C136="",ISNA(VLOOKUP("Enterokokken",INDIRECT($C136&amp;"!B6:D205"),3,FALSE))=TRUE),"",IF(VLOOKUP("Enterokokken",INDIRECT($C136&amp;"!B6:D205"),3,FALSE)=0,"",VLOOKUP("Enterokokken",INDIRECT($C136&amp;"!B6:D205"),3,FALSE)))</f>
        <v/>
      </c>
      <c r="N136" s="78" t="str">
        <f ca="1">IF(OR(G136="T",G136="",AND(H136="",I136="",J136="",K136="",L136="",M136="")),"",Listen!$A$6)</f>
        <v/>
      </c>
      <c r="O136" s="59" t="str">
        <f t="shared" ca="1" si="33"/>
        <v/>
      </c>
      <c r="P136" s="71" t="str">
        <f t="shared" ref="P136:P199" ca="1" si="43">IF(OR($C136="",ISNA(VLOOKUP("Kupfer",INDIRECT($C136&amp;"!B6:D205"),3,FALSE))=TRUE),"",IF(VLOOKUP("Kupfer",INDIRECT($C136&amp;"!B6:D205"),3,FALSE)=0,"",VLOOKUP("Kupfer",INDIRECT($C136&amp;"!B6:D205"),3,FALSE)))</f>
        <v/>
      </c>
      <c r="Q136" s="65" t="str">
        <f t="shared" ref="Q136:Q199" ca="1" si="44">IF(OR($C136="",ISNA(VLOOKUP("Nickel",INDIRECT($C136&amp;"!B6:D205"),3,FALSE))=TRUE),"",IF(VLOOKUP("Nickel",INDIRECT($C136&amp;"!B6:D205"),3,FALSE)=0,"",VLOOKUP("Nickel",INDIRECT($C136&amp;"!B6:D205"),3,FALSE)))</f>
        <v/>
      </c>
      <c r="R136" s="65" t="str">
        <f t="shared" ref="R136:R199" ca="1" si="45">IF(OR($C136="",ISNA(VLOOKUP("Blei",INDIRECT($C136&amp;"!B6:D205"),3,FALSE))=TRUE),"",IF(VLOOKUP("Blei",INDIRECT($C136&amp;"!B6:D205"),3,FALSE)=0,"",VLOOKUP("Blei",INDIRECT($C136&amp;"!B6:D205"),3,FALSE)))</f>
        <v/>
      </c>
      <c r="S136" s="82" t="str">
        <f t="shared" ref="S136:S199" si="46">IF(G136="","",IF(AND(G136="T",OR(P136="x",Q136="x",R136="x")),1,IF(OR(P136="x",Q136="x",R136="x"),"A","")))</f>
        <v/>
      </c>
      <c r="T136" s="73" t="str">
        <f t="shared" si="34"/>
        <v/>
      </c>
      <c r="U136" s="89" t="str">
        <f t="shared" ref="U136:U199" si="47">IF(C136&lt;&gt;"","1m003","")</f>
        <v/>
      </c>
      <c r="V136" s="86" t="str">
        <f t="shared" si="35"/>
        <v/>
      </c>
      <c r="W136" s="41" t="str">
        <f t="shared" ref="W136:W199" si="48">IF(U136="","",IF(OR(U136="1m003",U136="1m004"),"ja","Bitte auswählen!"))</f>
        <v/>
      </c>
      <c r="X136" s="42"/>
    </row>
    <row r="137" spans="1:24" x14ac:dyDescent="0.25">
      <c r="A137" s="104" t="str">
        <f t="shared" si="36"/>
        <v/>
      </c>
      <c r="B137" s="33"/>
      <c r="C137" s="34"/>
      <c r="D137" s="39"/>
      <c r="E137" s="39"/>
      <c r="F137" s="39"/>
      <c r="G137" s="40"/>
      <c r="H137" s="53" t="str">
        <f t="shared" ca="1" si="37"/>
        <v/>
      </c>
      <c r="I137" s="54" t="str">
        <f t="shared" ca="1" si="38"/>
        <v/>
      </c>
      <c r="J137" s="54" t="str">
        <f t="shared" ca="1" si="39"/>
        <v/>
      </c>
      <c r="K137" s="54" t="str">
        <f t="shared" ca="1" si="40"/>
        <v/>
      </c>
      <c r="L137" s="54" t="str">
        <f t="shared" ca="1" si="41"/>
        <v/>
      </c>
      <c r="M137" s="54" t="str">
        <f t="shared" ca="1" si="42"/>
        <v/>
      </c>
      <c r="N137" s="78" t="str">
        <f ca="1">IF(OR(G137="T",G137="",AND(H137="",I137="",J137="",K137="",L137="",M137="")),"",Listen!$A$6)</f>
        <v/>
      </c>
      <c r="O137" s="59" t="str">
        <f t="shared" ca="1" si="33"/>
        <v/>
      </c>
      <c r="P137" s="71" t="str">
        <f t="shared" ca="1" si="43"/>
        <v/>
      </c>
      <c r="Q137" s="65" t="str">
        <f t="shared" ca="1" si="44"/>
        <v/>
      </c>
      <c r="R137" s="65" t="str">
        <f t="shared" ca="1" si="45"/>
        <v/>
      </c>
      <c r="S137" s="82" t="str">
        <f t="shared" si="46"/>
        <v/>
      </c>
      <c r="T137" s="73" t="str">
        <f t="shared" si="34"/>
        <v/>
      </c>
      <c r="U137" s="89" t="str">
        <f t="shared" si="47"/>
        <v/>
      </c>
      <c r="V137" s="86" t="str">
        <f t="shared" si="35"/>
        <v/>
      </c>
      <c r="W137" s="41" t="str">
        <f t="shared" si="48"/>
        <v/>
      </c>
      <c r="X137" s="42"/>
    </row>
    <row r="138" spans="1:24" x14ac:dyDescent="0.25">
      <c r="A138" s="104" t="str">
        <f t="shared" si="36"/>
        <v/>
      </c>
      <c r="B138" s="33"/>
      <c r="C138" s="34"/>
      <c r="D138" s="39"/>
      <c r="E138" s="39"/>
      <c r="F138" s="39"/>
      <c r="G138" s="40"/>
      <c r="H138" s="53" t="str">
        <f t="shared" ca="1" si="37"/>
        <v/>
      </c>
      <c r="I138" s="54" t="str">
        <f t="shared" ca="1" si="38"/>
        <v/>
      </c>
      <c r="J138" s="54" t="str">
        <f t="shared" ca="1" si="39"/>
        <v/>
      </c>
      <c r="K138" s="54" t="str">
        <f t="shared" ca="1" si="40"/>
        <v/>
      </c>
      <c r="L138" s="54" t="str">
        <f t="shared" ca="1" si="41"/>
        <v/>
      </c>
      <c r="M138" s="54" t="str">
        <f t="shared" ca="1" si="42"/>
        <v/>
      </c>
      <c r="N138" s="78" t="str">
        <f ca="1">IF(OR(G138="T",G138="",AND(H138="",I138="",J138="",K138="",L138="",M138="")),"",Listen!$A$6)</f>
        <v/>
      </c>
      <c r="O138" s="59" t="str">
        <f t="shared" ca="1" si="33"/>
        <v/>
      </c>
      <c r="P138" s="71" t="str">
        <f t="shared" ca="1" si="43"/>
        <v/>
      </c>
      <c r="Q138" s="65" t="str">
        <f t="shared" ca="1" si="44"/>
        <v/>
      </c>
      <c r="R138" s="65" t="str">
        <f t="shared" ca="1" si="45"/>
        <v/>
      </c>
      <c r="S138" s="82" t="str">
        <f t="shared" si="46"/>
        <v/>
      </c>
      <c r="T138" s="73" t="str">
        <f t="shared" si="34"/>
        <v/>
      </c>
      <c r="U138" s="89" t="str">
        <f t="shared" si="47"/>
        <v/>
      </c>
      <c r="V138" s="86" t="str">
        <f t="shared" si="35"/>
        <v/>
      </c>
      <c r="W138" s="41" t="str">
        <f t="shared" si="48"/>
        <v/>
      </c>
      <c r="X138" s="42"/>
    </row>
    <row r="139" spans="1:24" x14ac:dyDescent="0.25">
      <c r="A139" s="104" t="str">
        <f t="shared" si="36"/>
        <v/>
      </c>
      <c r="B139" s="33"/>
      <c r="C139" s="34"/>
      <c r="D139" s="39"/>
      <c r="E139" s="39"/>
      <c r="F139" s="39"/>
      <c r="G139" s="40"/>
      <c r="H139" s="53" t="str">
        <f t="shared" ca="1" si="37"/>
        <v/>
      </c>
      <c r="I139" s="54" t="str">
        <f t="shared" ca="1" si="38"/>
        <v/>
      </c>
      <c r="J139" s="54" t="str">
        <f t="shared" ca="1" si="39"/>
        <v/>
      </c>
      <c r="K139" s="54" t="str">
        <f t="shared" ca="1" si="40"/>
        <v/>
      </c>
      <c r="L139" s="54" t="str">
        <f t="shared" ca="1" si="41"/>
        <v/>
      </c>
      <c r="M139" s="54" t="str">
        <f t="shared" ca="1" si="42"/>
        <v/>
      </c>
      <c r="N139" s="78" t="str">
        <f ca="1">IF(OR(G139="T",G139="",AND(H139="",I139="",J139="",K139="",L139="",M139="")),"",Listen!$A$6)</f>
        <v/>
      </c>
      <c r="O139" s="59" t="str">
        <f t="shared" ca="1" si="33"/>
        <v/>
      </c>
      <c r="P139" s="71" t="str">
        <f t="shared" ca="1" si="43"/>
        <v/>
      </c>
      <c r="Q139" s="65" t="str">
        <f t="shared" ca="1" si="44"/>
        <v/>
      </c>
      <c r="R139" s="65" t="str">
        <f t="shared" ca="1" si="45"/>
        <v/>
      </c>
      <c r="S139" s="82" t="str">
        <f t="shared" si="46"/>
        <v/>
      </c>
      <c r="T139" s="73" t="str">
        <f t="shared" si="34"/>
        <v/>
      </c>
      <c r="U139" s="89" t="str">
        <f t="shared" si="47"/>
        <v/>
      </c>
      <c r="V139" s="86" t="str">
        <f t="shared" si="35"/>
        <v/>
      </c>
      <c r="W139" s="41" t="str">
        <f t="shared" si="48"/>
        <v/>
      </c>
      <c r="X139" s="42"/>
    </row>
    <row r="140" spans="1:24" x14ac:dyDescent="0.25">
      <c r="A140" s="104" t="str">
        <f t="shared" si="36"/>
        <v/>
      </c>
      <c r="B140" s="33"/>
      <c r="C140" s="34"/>
      <c r="D140" s="39"/>
      <c r="E140" s="39"/>
      <c r="F140" s="39"/>
      <c r="G140" s="40"/>
      <c r="H140" s="53" t="str">
        <f t="shared" ca="1" si="37"/>
        <v/>
      </c>
      <c r="I140" s="54" t="str">
        <f t="shared" ca="1" si="38"/>
        <v/>
      </c>
      <c r="J140" s="54" t="str">
        <f t="shared" ca="1" si="39"/>
        <v/>
      </c>
      <c r="K140" s="54" t="str">
        <f t="shared" ca="1" si="40"/>
        <v/>
      </c>
      <c r="L140" s="54" t="str">
        <f t="shared" ca="1" si="41"/>
        <v/>
      </c>
      <c r="M140" s="54" t="str">
        <f t="shared" ca="1" si="42"/>
        <v/>
      </c>
      <c r="N140" s="78" t="str">
        <f ca="1">IF(OR(G140="T",G140="",AND(H140="",I140="",J140="",K140="",L140="",M140="")),"",Listen!$A$6)</f>
        <v/>
      </c>
      <c r="O140" s="59" t="str">
        <f t="shared" ca="1" si="33"/>
        <v/>
      </c>
      <c r="P140" s="71" t="str">
        <f t="shared" ca="1" si="43"/>
        <v/>
      </c>
      <c r="Q140" s="65" t="str">
        <f t="shared" ca="1" si="44"/>
        <v/>
      </c>
      <c r="R140" s="65" t="str">
        <f t="shared" ca="1" si="45"/>
        <v/>
      </c>
      <c r="S140" s="82" t="str">
        <f t="shared" si="46"/>
        <v/>
      </c>
      <c r="T140" s="73" t="str">
        <f t="shared" si="34"/>
        <v/>
      </c>
      <c r="U140" s="89" t="str">
        <f t="shared" si="47"/>
        <v/>
      </c>
      <c r="V140" s="86" t="str">
        <f t="shared" si="35"/>
        <v/>
      </c>
      <c r="W140" s="41" t="str">
        <f t="shared" si="48"/>
        <v/>
      </c>
      <c r="X140" s="42"/>
    </row>
    <row r="141" spans="1:24" x14ac:dyDescent="0.25">
      <c r="A141" s="104" t="str">
        <f t="shared" si="36"/>
        <v/>
      </c>
      <c r="B141" s="33"/>
      <c r="C141" s="34"/>
      <c r="D141" s="39"/>
      <c r="E141" s="39"/>
      <c r="F141" s="39"/>
      <c r="G141" s="40"/>
      <c r="H141" s="53" t="str">
        <f t="shared" ca="1" si="37"/>
        <v/>
      </c>
      <c r="I141" s="54" t="str">
        <f t="shared" ca="1" si="38"/>
        <v/>
      </c>
      <c r="J141" s="54" t="str">
        <f t="shared" ca="1" si="39"/>
        <v/>
      </c>
      <c r="K141" s="54" t="str">
        <f t="shared" ca="1" si="40"/>
        <v/>
      </c>
      <c r="L141" s="54" t="str">
        <f t="shared" ca="1" si="41"/>
        <v/>
      </c>
      <c r="M141" s="54" t="str">
        <f t="shared" ca="1" si="42"/>
        <v/>
      </c>
      <c r="N141" s="78" t="str">
        <f ca="1">IF(OR(G141="T",G141="",AND(H141="",I141="",J141="",K141="",L141="",M141="")),"",Listen!$A$6)</f>
        <v/>
      </c>
      <c r="O141" s="59" t="str">
        <f t="shared" ca="1" si="33"/>
        <v/>
      </c>
      <c r="P141" s="71" t="str">
        <f t="shared" ca="1" si="43"/>
        <v/>
      </c>
      <c r="Q141" s="65" t="str">
        <f t="shared" ca="1" si="44"/>
        <v/>
      </c>
      <c r="R141" s="65" t="str">
        <f t="shared" ca="1" si="45"/>
        <v/>
      </c>
      <c r="S141" s="82" t="str">
        <f t="shared" si="46"/>
        <v/>
      </c>
      <c r="T141" s="73" t="str">
        <f t="shared" si="34"/>
        <v/>
      </c>
      <c r="U141" s="89" t="str">
        <f t="shared" si="47"/>
        <v/>
      </c>
      <c r="V141" s="86" t="str">
        <f t="shared" si="35"/>
        <v/>
      </c>
      <c r="W141" s="41" t="str">
        <f t="shared" si="48"/>
        <v/>
      </c>
      <c r="X141" s="42"/>
    </row>
    <row r="142" spans="1:24" x14ac:dyDescent="0.25">
      <c r="A142" s="104" t="str">
        <f t="shared" si="36"/>
        <v/>
      </c>
      <c r="B142" s="33"/>
      <c r="C142" s="34"/>
      <c r="D142" s="39"/>
      <c r="E142" s="39"/>
      <c r="F142" s="39"/>
      <c r="G142" s="40"/>
      <c r="H142" s="53" t="str">
        <f t="shared" ca="1" si="37"/>
        <v/>
      </c>
      <c r="I142" s="54" t="str">
        <f t="shared" ca="1" si="38"/>
        <v/>
      </c>
      <c r="J142" s="54" t="str">
        <f t="shared" ca="1" si="39"/>
        <v/>
      </c>
      <c r="K142" s="54" t="str">
        <f t="shared" ca="1" si="40"/>
        <v/>
      </c>
      <c r="L142" s="54" t="str">
        <f t="shared" ca="1" si="41"/>
        <v/>
      </c>
      <c r="M142" s="54" t="str">
        <f t="shared" ca="1" si="42"/>
        <v/>
      </c>
      <c r="N142" s="78" t="str">
        <f ca="1">IF(OR(G142="T",G142="",AND(H142="",I142="",J142="",K142="",L142="",M142="")),"",Listen!$A$6)</f>
        <v/>
      </c>
      <c r="O142" s="59" t="str">
        <f t="shared" ca="1" si="33"/>
        <v/>
      </c>
      <c r="P142" s="71" t="str">
        <f t="shared" ca="1" si="43"/>
        <v/>
      </c>
      <c r="Q142" s="65" t="str">
        <f t="shared" ca="1" si="44"/>
        <v/>
      </c>
      <c r="R142" s="65" t="str">
        <f t="shared" ca="1" si="45"/>
        <v/>
      </c>
      <c r="S142" s="82" t="str">
        <f t="shared" si="46"/>
        <v/>
      </c>
      <c r="T142" s="73" t="str">
        <f t="shared" si="34"/>
        <v/>
      </c>
      <c r="U142" s="89" t="str">
        <f t="shared" si="47"/>
        <v/>
      </c>
      <c r="V142" s="86" t="str">
        <f t="shared" si="35"/>
        <v/>
      </c>
      <c r="W142" s="41" t="str">
        <f t="shared" si="48"/>
        <v/>
      </c>
      <c r="X142" s="42"/>
    </row>
    <row r="143" spans="1:24" x14ac:dyDescent="0.25">
      <c r="A143" s="104" t="str">
        <f t="shared" si="36"/>
        <v/>
      </c>
      <c r="B143" s="33"/>
      <c r="C143" s="34"/>
      <c r="D143" s="39"/>
      <c r="E143" s="39"/>
      <c r="F143" s="39"/>
      <c r="G143" s="40"/>
      <c r="H143" s="53" t="str">
        <f t="shared" ca="1" si="37"/>
        <v/>
      </c>
      <c r="I143" s="54" t="str">
        <f t="shared" ca="1" si="38"/>
        <v/>
      </c>
      <c r="J143" s="54" t="str">
        <f t="shared" ca="1" si="39"/>
        <v/>
      </c>
      <c r="K143" s="54" t="str">
        <f t="shared" ca="1" si="40"/>
        <v/>
      </c>
      <c r="L143" s="54" t="str">
        <f t="shared" ca="1" si="41"/>
        <v/>
      </c>
      <c r="M143" s="54" t="str">
        <f t="shared" ca="1" si="42"/>
        <v/>
      </c>
      <c r="N143" s="78" t="str">
        <f ca="1">IF(OR(G143="T",G143="",AND(H143="",I143="",J143="",K143="",L143="",M143="")),"",Listen!$A$6)</f>
        <v/>
      </c>
      <c r="O143" s="59" t="str">
        <f t="shared" ca="1" si="33"/>
        <v/>
      </c>
      <c r="P143" s="71" t="str">
        <f t="shared" ca="1" si="43"/>
        <v/>
      </c>
      <c r="Q143" s="65" t="str">
        <f t="shared" ca="1" si="44"/>
        <v/>
      </c>
      <c r="R143" s="65" t="str">
        <f t="shared" ca="1" si="45"/>
        <v/>
      </c>
      <c r="S143" s="82" t="str">
        <f t="shared" si="46"/>
        <v/>
      </c>
      <c r="T143" s="73" t="str">
        <f t="shared" si="34"/>
        <v/>
      </c>
      <c r="U143" s="89" t="str">
        <f t="shared" si="47"/>
        <v/>
      </c>
      <c r="V143" s="86" t="str">
        <f t="shared" si="35"/>
        <v/>
      </c>
      <c r="W143" s="41" t="str">
        <f t="shared" si="48"/>
        <v/>
      </c>
      <c r="X143" s="42"/>
    </row>
    <row r="144" spans="1:24" x14ac:dyDescent="0.25">
      <c r="A144" s="104" t="str">
        <f t="shared" si="36"/>
        <v/>
      </c>
      <c r="B144" s="33"/>
      <c r="C144" s="34"/>
      <c r="D144" s="39"/>
      <c r="E144" s="39"/>
      <c r="F144" s="39"/>
      <c r="G144" s="40"/>
      <c r="H144" s="53" t="str">
        <f t="shared" ca="1" si="37"/>
        <v/>
      </c>
      <c r="I144" s="54" t="str">
        <f t="shared" ca="1" si="38"/>
        <v/>
      </c>
      <c r="J144" s="54" t="str">
        <f t="shared" ca="1" si="39"/>
        <v/>
      </c>
      <c r="K144" s="54" t="str">
        <f t="shared" ca="1" si="40"/>
        <v/>
      </c>
      <c r="L144" s="54" t="str">
        <f t="shared" ca="1" si="41"/>
        <v/>
      </c>
      <c r="M144" s="54" t="str">
        <f t="shared" ca="1" si="42"/>
        <v/>
      </c>
      <c r="N144" s="78" t="str">
        <f ca="1">IF(OR(G144="T",G144="",AND(H144="",I144="",J144="",K144="",L144="",M144="")),"",Listen!$A$6)</f>
        <v/>
      </c>
      <c r="O144" s="59" t="str">
        <f t="shared" ca="1" si="33"/>
        <v/>
      </c>
      <c r="P144" s="71" t="str">
        <f t="shared" ca="1" si="43"/>
        <v/>
      </c>
      <c r="Q144" s="65" t="str">
        <f t="shared" ca="1" si="44"/>
        <v/>
      </c>
      <c r="R144" s="65" t="str">
        <f t="shared" ca="1" si="45"/>
        <v/>
      </c>
      <c r="S144" s="82" t="str">
        <f t="shared" si="46"/>
        <v/>
      </c>
      <c r="T144" s="73" t="str">
        <f t="shared" si="34"/>
        <v/>
      </c>
      <c r="U144" s="89" t="str">
        <f t="shared" si="47"/>
        <v/>
      </c>
      <c r="V144" s="86" t="str">
        <f t="shared" si="35"/>
        <v/>
      </c>
      <c r="W144" s="41" t="str">
        <f t="shared" si="48"/>
        <v/>
      </c>
      <c r="X144" s="42"/>
    </row>
    <row r="145" spans="1:24" x14ac:dyDescent="0.25">
      <c r="A145" s="104" t="str">
        <f t="shared" si="36"/>
        <v/>
      </c>
      <c r="B145" s="33"/>
      <c r="C145" s="34"/>
      <c r="D145" s="39"/>
      <c r="E145" s="39"/>
      <c r="F145" s="39"/>
      <c r="G145" s="40"/>
      <c r="H145" s="53" t="str">
        <f t="shared" ca="1" si="37"/>
        <v/>
      </c>
      <c r="I145" s="54" t="str">
        <f t="shared" ca="1" si="38"/>
        <v/>
      </c>
      <c r="J145" s="54" t="str">
        <f t="shared" ca="1" si="39"/>
        <v/>
      </c>
      <c r="K145" s="54" t="str">
        <f t="shared" ca="1" si="40"/>
        <v/>
      </c>
      <c r="L145" s="54" t="str">
        <f t="shared" ca="1" si="41"/>
        <v/>
      </c>
      <c r="M145" s="54" t="str">
        <f t="shared" ca="1" si="42"/>
        <v/>
      </c>
      <c r="N145" s="78" t="str">
        <f ca="1">IF(OR(G145="T",G145="",AND(H145="",I145="",J145="",K145="",L145="",M145="")),"",Listen!$A$6)</f>
        <v/>
      </c>
      <c r="O145" s="59" t="str">
        <f t="shared" ca="1" si="33"/>
        <v/>
      </c>
      <c r="P145" s="71" t="str">
        <f t="shared" ca="1" si="43"/>
        <v/>
      </c>
      <c r="Q145" s="65" t="str">
        <f t="shared" ca="1" si="44"/>
        <v/>
      </c>
      <c r="R145" s="65" t="str">
        <f t="shared" ca="1" si="45"/>
        <v/>
      </c>
      <c r="S145" s="82" t="str">
        <f t="shared" si="46"/>
        <v/>
      </c>
      <c r="T145" s="73" t="str">
        <f t="shared" si="34"/>
        <v/>
      </c>
      <c r="U145" s="89" t="str">
        <f t="shared" si="47"/>
        <v/>
      </c>
      <c r="V145" s="86" t="str">
        <f t="shared" si="35"/>
        <v/>
      </c>
      <c r="W145" s="41" t="str">
        <f t="shared" si="48"/>
        <v/>
      </c>
      <c r="X145" s="42"/>
    </row>
    <row r="146" spans="1:24" x14ac:dyDescent="0.25">
      <c r="A146" s="104" t="str">
        <f t="shared" si="36"/>
        <v/>
      </c>
      <c r="B146" s="33"/>
      <c r="C146" s="34"/>
      <c r="D146" s="39"/>
      <c r="E146" s="39"/>
      <c r="F146" s="39"/>
      <c r="G146" s="40"/>
      <c r="H146" s="53" t="str">
        <f t="shared" ca="1" si="37"/>
        <v/>
      </c>
      <c r="I146" s="54" t="str">
        <f t="shared" ca="1" si="38"/>
        <v/>
      </c>
      <c r="J146" s="54" t="str">
        <f t="shared" ca="1" si="39"/>
        <v/>
      </c>
      <c r="K146" s="54" t="str">
        <f t="shared" ca="1" si="40"/>
        <v/>
      </c>
      <c r="L146" s="54" t="str">
        <f t="shared" ca="1" si="41"/>
        <v/>
      </c>
      <c r="M146" s="54" t="str">
        <f t="shared" ca="1" si="42"/>
        <v/>
      </c>
      <c r="N146" s="78" t="str">
        <f ca="1">IF(OR(G146="T",G146="",AND(H146="",I146="",J146="",K146="",L146="",M146="")),"",Listen!$A$6)</f>
        <v/>
      </c>
      <c r="O146" s="59" t="str">
        <f t="shared" ca="1" si="33"/>
        <v/>
      </c>
      <c r="P146" s="71" t="str">
        <f t="shared" ca="1" si="43"/>
        <v/>
      </c>
      <c r="Q146" s="65" t="str">
        <f t="shared" ca="1" si="44"/>
        <v/>
      </c>
      <c r="R146" s="65" t="str">
        <f t="shared" ca="1" si="45"/>
        <v/>
      </c>
      <c r="S146" s="82" t="str">
        <f t="shared" si="46"/>
        <v/>
      </c>
      <c r="T146" s="73" t="str">
        <f t="shared" si="34"/>
        <v/>
      </c>
      <c r="U146" s="89" t="str">
        <f t="shared" si="47"/>
        <v/>
      </c>
      <c r="V146" s="86" t="str">
        <f t="shared" si="35"/>
        <v/>
      </c>
      <c r="W146" s="41" t="str">
        <f t="shared" si="48"/>
        <v/>
      </c>
      <c r="X146" s="42"/>
    </row>
    <row r="147" spans="1:24" x14ac:dyDescent="0.25">
      <c r="A147" s="104" t="str">
        <f t="shared" si="36"/>
        <v/>
      </c>
      <c r="B147" s="33"/>
      <c r="C147" s="34"/>
      <c r="D147" s="39"/>
      <c r="E147" s="39"/>
      <c r="F147" s="39"/>
      <c r="G147" s="40"/>
      <c r="H147" s="53" t="str">
        <f t="shared" ca="1" si="37"/>
        <v/>
      </c>
      <c r="I147" s="54" t="str">
        <f t="shared" ca="1" si="38"/>
        <v/>
      </c>
      <c r="J147" s="54" t="str">
        <f t="shared" ca="1" si="39"/>
        <v/>
      </c>
      <c r="K147" s="54" t="str">
        <f t="shared" ca="1" si="40"/>
        <v/>
      </c>
      <c r="L147" s="54" t="str">
        <f t="shared" ca="1" si="41"/>
        <v/>
      </c>
      <c r="M147" s="54" t="str">
        <f t="shared" ca="1" si="42"/>
        <v/>
      </c>
      <c r="N147" s="78" t="str">
        <f ca="1">IF(OR(G147="T",G147="",AND(H147="",I147="",J147="",K147="",L147="",M147="")),"",Listen!$A$6)</f>
        <v/>
      </c>
      <c r="O147" s="59" t="str">
        <f t="shared" ca="1" si="33"/>
        <v/>
      </c>
      <c r="P147" s="71" t="str">
        <f t="shared" ca="1" si="43"/>
        <v/>
      </c>
      <c r="Q147" s="65" t="str">
        <f t="shared" ca="1" si="44"/>
        <v/>
      </c>
      <c r="R147" s="65" t="str">
        <f t="shared" ca="1" si="45"/>
        <v/>
      </c>
      <c r="S147" s="82" t="str">
        <f t="shared" si="46"/>
        <v/>
      </c>
      <c r="T147" s="73" t="str">
        <f t="shared" si="34"/>
        <v/>
      </c>
      <c r="U147" s="89" t="str">
        <f t="shared" si="47"/>
        <v/>
      </c>
      <c r="V147" s="86" t="str">
        <f t="shared" si="35"/>
        <v/>
      </c>
      <c r="W147" s="41" t="str">
        <f t="shared" si="48"/>
        <v/>
      </c>
      <c r="X147" s="42"/>
    </row>
    <row r="148" spans="1:24" x14ac:dyDescent="0.25">
      <c r="A148" s="104" t="str">
        <f t="shared" si="36"/>
        <v/>
      </c>
      <c r="B148" s="33"/>
      <c r="C148" s="34"/>
      <c r="D148" s="39"/>
      <c r="E148" s="39"/>
      <c r="F148" s="39"/>
      <c r="G148" s="40"/>
      <c r="H148" s="53" t="str">
        <f t="shared" ca="1" si="37"/>
        <v/>
      </c>
      <c r="I148" s="54" t="str">
        <f t="shared" ca="1" si="38"/>
        <v/>
      </c>
      <c r="J148" s="54" t="str">
        <f t="shared" ca="1" si="39"/>
        <v/>
      </c>
      <c r="K148" s="54" t="str">
        <f t="shared" ca="1" si="40"/>
        <v/>
      </c>
      <c r="L148" s="54" t="str">
        <f t="shared" ca="1" si="41"/>
        <v/>
      </c>
      <c r="M148" s="54" t="str">
        <f t="shared" ca="1" si="42"/>
        <v/>
      </c>
      <c r="N148" s="78" t="str">
        <f ca="1">IF(OR(G148="T",G148="",AND(H148="",I148="",J148="",K148="",L148="",M148="")),"",Listen!$A$6)</f>
        <v/>
      </c>
      <c r="O148" s="59" t="str">
        <f t="shared" ca="1" si="33"/>
        <v/>
      </c>
      <c r="P148" s="71" t="str">
        <f t="shared" ca="1" si="43"/>
        <v/>
      </c>
      <c r="Q148" s="65" t="str">
        <f t="shared" ca="1" si="44"/>
        <v/>
      </c>
      <c r="R148" s="65" t="str">
        <f t="shared" ca="1" si="45"/>
        <v/>
      </c>
      <c r="S148" s="82" t="str">
        <f t="shared" si="46"/>
        <v/>
      </c>
      <c r="T148" s="73" t="str">
        <f t="shared" si="34"/>
        <v/>
      </c>
      <c r="U148" s="89" t="str">
        <f t="shared" si="47"/>
        <v/>
      </c>
      <c r="V148" s="86" t="str">
        <f t="shared" si="35"/>
        <v/>
      </c>
      <c r="W148" s="41" t="str">
        <f t="shared" si="48"/>
        <v/>
      </c>
      <c r="X148" s="42"/>
    </row>
    <row r="149" spans="1:24" x14ac:dyDescent="0.25">
      <c r="A149" s="104" t="str">
        <f t="shared" si="36"/>
        <v/>
      </c>
      <c r="B149" s="33"/>
      <c r="C149" s="34"/>
      <c r="D149" s="39"/>
      <c r="E149" s="39"/>
      <c r="F149" s="39"/>
      <c r="G149" s="40"/>
      <c r="H149" s="53" t="str">
        <f t="shared" ca="1" si="37"/>
        <v/>
      </c>
      <c r="I149" s="54" t="str">
        <f t="shared" ca="1" si="38"/>
        <v/>
      </c>
      <c r="J149" s="54" t="str">
        <f t="shared" ca="1" si="39"/>
        <v/>
      </c>
      <c r="K149" s="54" t="str">
        <f t="shared" ca="1" si="40"/>
        <v/>
      </c>
      <c r="L149" s="54" t="str">
        <f t="shared" ca="1" si="41"/>
        <v/>
      </c>
      <c r="M149" s="54" t="str">
        <f t="shared" ca="1" si="42"/>
        <v/>
      </c>
      <c r="N149" s="78" t="str">
        <f ca="1">IF(OR(G149="T",G149="",AND(H149="",I149="",J149="",K149="",L149="",M149="")),"",Listen!$A$6)</f>
        <v/>
      </c>
      <c r="O149" s="59" t="str">
        <f t="shared" ca="1" si="33"/>
        <v/>
      </c>
      <c r="P149" s="71" t="str">
        <f t="shared" ca="1" si="43"/>
        <v/>
      </c>
      <c r="Q149" s="65" t="str">
        <f t="shared" ca="1" si="44"/>
        <v/>
      </c>
      <c r="R149" s="65" t="str">
        <f t="shared" ca="1" si="45"/>
        <v/>
      </c>
      <c r="S149" s="82" t="str">
        <f t="shared" si="46"/>
        <v/>
      </c>
      <c r="T149" s="73" t="str">
        <f t="shared" si="34"/>
        <v/>
      </c>
      <c r="U149" s="89" t="str">
        <f t="shared" si="47"/>
        <v/>
      </c>
      <c r="V149" s="86" t="str">
        <f t="shared" si="35"/>
        <v/>
      </c>
      <c r="W149" s="41" t="str">
        <f t="shared" si="48"/>
        <v/>
      </c>
      <c r="X149" s="42"/>
    </row>
    <row r="150" spans="1:24" x14ac:dyDescent="0.25">
      <c r="A150" s="104" t="str">
        <f t="shared" si="36"/>
        <v/>
      </c>
      <c r="B150" s="33"/>
      <c r="C150" s="34"/>
      <c r="D150" s="39"/>
      <c r="E150" s="39"/>
      <c r="F150" s="39"/>
      <c r="G150" s="40"/>
      <c r="H150" s="53" t="str">
        <f t="shared" ca="1" si="37"/>
        <v/>
      </c>
      <c r="I150" s="54" t="str">
        <f t="shared" ca="1" si="38"/>
        <v/>
      </c>
      <c r="J150" s="54" t="str">
        <f t="shared" ca="1" si="39"/>
        <v/>
      </c>
      <c r="K150" s="54" t="str">
        <f t="shared" ca="1" si="40"/>
        <v/>
      </c>
      <c r="L150" s="54" t="str">
        <f t="shared" ca="1" si="41"/>
        <v/>
      </c>
      <c r="M150" s="54" t="str">
        <f t="shared" ca="1" si="42"/>
        <v/>
      </c>
      <c r="N150" s="78" t="str">
        <f ca="1">IF(OR(G150="T",G150="",AND(H150="",I150="",J150="",K150="",L150="",M150="")),"",Listen!$A$6)</f>
        <v/>
      </c>
      <c r="O150" s="59" t="str">
        <f t="shared" ca="1" si="33"/>
        <v/>
      </c>
      <c r="P150" s="71" t="str">
        <f t="shared" ca="1" si="43"/>
        <v/>
      </c>
      <c r="Q150" s="65" t="str">
        <f t="shared" ca="1" si="44"/>
        <v/>
      </c>
      <c r="R150" s="65" t="str">
        <f t="shared" ca="1" si="45"/>
        <v/>
      </c>
      <c r="S150" s="82" t="str">
        <f t="shared" si="46"/>
        <v/>
      </c>
      <c r="T150" s="73" t="str">
        <f t="shared" si="34"/>
        <v/>
      </c>
      <c r="U150" s="89" t="str">
        <f t="shared" si="47"/>
        <v/>
      </c>
      <c r="V150" s="86" t="str">
        <f t="shared" si="35"/>
        <v/>
      </c>
      <c r="W150" s="41" t="str">
        <f t="shared" si="48"/>
        <v/>
      </c>
      <c r="X150" s="42"/>
    </row>
    <row r="151" spans="1:24" x14ac:dyDescent="0.25">
      <c r="A151" s="104" t="str">
        <f t="shared" si="36"/>
        <v/>
      </c>
      <c r="B151" s="33"/>
      <c r="C151" s="34"/>
      <c r="D151" s="39"/>
      <c r="E151" s="39"/>
      <c r="F151" s="39"/>
      <c r="G151" s="40"/>
      <c r="H151" s="53" t="str">
        <f t="shared" ca="1" si="37"/>
        <v/>
      </c>
      <c r="I151" s="54" t="str">
        <f t="shared" ca="1" si="38"/>
        <v/>
      </c>
      <c r="J151" s="54" t="str">
        <f t="shared" ca="1" si="39"/>
        <v/>
      </c>
      <c r="K151" s="54" t="str">
        <f t="shared" ca="1" si="40"/>
        <v/>
      </c>
      <c r="L151" s="54" t="str">
        <f t="shared" ca="1" si="41"/>
        <v/>
      </c>
      <c r="M151" s="54" t="str">
        <f t="shared" ca="1" si="42"/>
        <v/>
      </c>
      <c r="N151" s="78" t="str">
        <f ca="1">IF(OR(G151="T",G151="",AND(H151="",I151="",J151="",K151="",L151="",M151="")),"",Listen!$A$6)</f>
        <v/>
      </c>
      <c r="O151" s="59" t="str">
        <f t="shared" ca="1" si="33"/>
        <v/>
      </c>
      <c r="P151" s="71" t="str">
        <f t="shared" ca="1" si="43"/>
        <v/>
      </c>
      <c r="Q151" s="65" t="str">
        <f t="shared" ca="1" si="44"/>
        <v/>
      </c>
      <c r="R151" s="65" t="str">
        <f t="shared" ca="1" si="45"/>
        <v/>
      </c>
      <c r="S151" s="82" t="str">
        <f t="shared" si="46"/>
        <v/>
      </c>
      <c r="T151" s="73" t="str">
        <f t="shared" si="34"/>
        <v/>
      </c>
      <c r="U151" s="89" t="str">
        <f t="shared" si="47"/>
        <v/>
      </c>
      <c r="V151" s="86" t="str">
        <f t="shared" si="35"/>
        <v/>
      </c>
      <c r="W151" s="41" t="str">
        <f t="shared" si="48"/>
        <v/>
      </c>
      <c r="X151" s="42"/>
    </row>
    <row r="152" spans="1:24" x14ac:dyDescent="0.25">
      <c r="A152" s="104" t="str">
        <f t="shared" si="36"/>
        <v/>
      </c>
      <c r="B152" s="33"/>
      <c r="C152" s="34"/>
      <c r="D152" s="39"/>
      <c r="E152" s="39"/>
      <c r="F152" s="39"/>
      <c r="G152" s="40"/>
      <c r="H152" s="53" t="str">
        <f t="shared" ca="1" si="37"/>
        <v/>
      </c>
      <c r="I152" s="54" t="str">
        <f t="shared" ca="1" si="38"/>
        <v/>
      </c>
      <c r="J152" s="54" t="str">
        <f t="shared" ca="1" si="39"/>
        <v/>
      </c>
      <c r="K152" s="54" t="str">
        <f t="shared" ca="1" si="40"/>
        <v/>
      </c>
      <c r="L152" s="54" t="str">
        <f t="shared" ca="1" si="41"/>
        <v/>
      </c>
      <c r="M152" s="54" t="str">
        <f t="shared" ca="1" si="42"/>
        <v/>
      </c>
      <c r="N152" s="78" t="str">
        <f ca="1">IF(OR(G152="T",G152="",AND(H152="",I152="",J152="",K152="",L152="",M152="")),"",Listen!$A$6)</f>
        <v/>
      </c>
      <c r="O152" s="59" t="str">
        <f t="shared" ca="1" si="33"/>
        <v/>
      </c>
      <c r="P152" s="71" t="str">
        <f t="shared" ca="1" si="43"/>
        <v/>
      </c>
      <c r="Q152" s="65" t="str">
        <f t="shared" ca="1" si="44"/>
        <v/>
      </c>
      <c r="R152" s="65" t="str">
        <f t="shared" ca="1" si="45"/>
        <v/>
      </c>
      <c r="S152" s="82" t="str">
        <f t="shared" si="46"/>
        <v/>
      </c>
      <c r="T152" s="73" t="str">
        <f t="shared" si="34"/>
        <v/>
      </c>
      <c r="U152" s="89" t="str">
        <f t="shared" si="47"/>
        <v/>
      </c>
      <c r="V152" s="86" t="str">
        <f t="shared" si="35"/>
        <v/>
      </c>
      <c r="W152" s="41" t="str">
        <f t="shared" si="48"/>
        <v/>
      </c>
      <c r="X152" s="42"/>
    </row>
    <row r="153" spans="1:24" x14ac:dyDescent="0.25">
      <c r="A153" s="104" t="str">
        <f t="shared" si="36"/>
        <v/>
      </c>
      <c r="B153" s="33"/>
      <c r="C153" s="34"/>
      <c r="D153" s="39"/>
      <c r="E153" s="39"/>
      <c r="F153" s="39"/>
      <c r="G153" s="40"/>
      <c r="H153" s="53" t="str">
        <f t="shared" ca="1" si="37"/>
        <v/>
      </c>
      <c r="I153" s="54" t="str">
        <f t="shared" ca="1" si="38"/>
        <v/>
      </c>
      <c r="J153" s="54" t="str">
        <f t="shared" ca="1" si="39"/>
        <v/>
      </c>
      <c r="K153" s="54" t="str">
        <f t="shared" ca="1" si="40"/>
        <v/>
      </c>
      <c r="L153" s="54" t="str">
        <f t="shared" ca="1" si="41"/>
        <v/>
      </c>
      <c r="M153" s="54" t="str">
        <f t="shared" ca="1" si="42"/>
        <v/>
      </c>
      <c r="N153" s="78" t="str">
        <f ca="1">IF(OR(G153="T",G153="",AND(H153="",I153="",J153="",K153="",L153="",M153="")),"",Listen!$A$6)</f>
        <v/>
      </c>
      <c r="O153" s="59" t="str">
        <f t="shared" ca="1" si="33"/>
        <v/>
      </c>
      <c r="P153" s="71" t="str">
        <f t="shared" ca="1" si="43"/>
        <v/>
      </c>
      <c r="Q153" s="65" t="str">
        <f t="shared" ca="1" si="44"/>
        <v/>
      </c>
      <c r="R153" s="65" t="str">
        <f t="shared" ca="1" si="45"/>
        <v/>
      </c>
      <c r="S153" s="82" t="str">
        <f t="shared" si="46"/>
        <v/>
      </c>
      <c r="T153" s="73" t="str">
        <f t="shared" si="34"/>
        <v/>
      </c>
      <c r="U153" s="89" t="str">
        <f t="shared" si="47"/>
        <v/>
      </c>
      <c r="V153" s="86" t="str">
        <f t="shared" si="35"/>
        <v/>
      </c>
      <c r="W153" s="41" t="str">
        <f t="shared" si="48"/>
        <v/>
      </c>
      <c r="X153" s="42"/>
    </row>
    <row r="154" spans="1:24" x14ac:dyDescent="0.25">
      <c r="A154" s="104" t="str">
        <f t="shared" si="36"/>
        <v/>
      </c>
      <c r="B154" s="33"/>
      <c r="C154" s="34"/>
      <c r="D154" s="39"/>
      <c r="E154" s="39"/>
      <c r="F154" s="39"/>
      <c r="G154" s="40"/>
      <c r="H154" s="53" t="str">
        <f t="shared" ca="1" si="37"/>
        <v/>
      </c>
      <c r="I154" s="54" t="str">
        <f t="shared" ca="1" si="38"/>
        <v/>
      </c>
      <c r="J154" s="54" t="str">
        <f t="shared" ca="1" si="39"/>
        <v/>
      </c>
      <c r="K154" s="54" t="str">
        <f t="shared" ca="1" si="40"/>
        <v/>
      </c>
      <c r="L154" s="54" t="str">
        <f t="shared" ca="1" si="41"/>
        <v/>
      </c>
      <c r="M154" s="54" t="str">
        <f t="shared" ca="1" si="42"/>
        <v/>
      </c>
      <c r="N154" s="78" t="str">
        <f ca="1">IF(OR(G154="T",G154="",AND(H154="",I154="",J154="",K154="",L154="",M154="")),"",Listen!$A$6)</f>
        <v/>
      </c>
      <c r="O154" s="59" t="str">
        <f t="shared" ca="1" si="33"/>
        <v/>
      </c>
      <c r="P154" s="71" t="str">
        <f t="shared" ca="1" si="43"/>
        <v/>
      </c>
      <c r="Q154" s="65" t="str">
        <f t="shared" ca="1" si="44"/>
        <v/>
      </c>
      <c r="R154" s="65" t="str">
        <f t="shared" ca="1" si="45"/>
        <v/>
      </c>
      <c r="S154" s="82" t="str">
        <f t="shared" si="46"/>
        <v/>
      </c>
      <c r="T154" s="73" t="str">
        <f t="shared" si="34"/>
        <v/>
      </c>
      <c r="U154" s="89" t="str">
        <f t="shared" si="47"/>
        <v/>
      </c>
      <c r="V154" s="86" t="str">
        <f t="shared" si="35"/>
        <v/>
      </c>
      <c r="W154" s="41" t="str">
        <f t="shared" si="48"/>
        <v/>
      </c>
      <c r="X154" s="42"/>
    </row>
    <row r="155" spans="1:24" x14ac:dyDescent="0.25">
      <c r="A155" s="104" t="str">
        <f t="shared" si="36"/>
        <v/>
      </c>
      <c r="B155" s="33"/>
      <c r="C155" s="34"/>
      <c r="D155" s="39"/>
      <c r="E155" s="39"/>
      <c r="F155" s="39"/>
      <c r="G155" s="40"/>
      <c r="H155" s="53" t="str">
        <f t="shared" ca="1" si="37"/>
        <v/>
      </c>
      <c r="I155" s="54" t="str">
        <f t="shared" ca="1" si="38"/>
        <v/>
      </c>
      <c r="J155" s="54" t="str">
        <f t="shared" ca="1" si="39"/>
        <v/>
      </c>
      <c r="K155" s="54" t="str">
        <f t="shared" ca="1" si="40"/>
        <v/>
      </c>
      <c r="L155" s="54" t="str">
        <f t="shared" ca="1" si="41"/>
        <v/>
      </c>
      <c r="M155" s="54" t="str">
        <f t="shared" ca="1" si="42"/>
        <v/>
      </c>
      <c r="N155" s="78" t="str">
        <f ca="1">IF(OR(G155="T",G155="",AND(H155="",I155="",J155="",K155="",L155="",M155="")),"",Listen!$A$6)</f>
        <v/>
      </c>
      <c r="O155" s="59" t="str">
        <f t="shared" ca="1" si="33"/>
        <v/>
      </c>
      <c r="P155" s="71" t="str">
        <f t="shared" ca="1" si="43"/>
        <v/>
      </c>
      <c r="Q155" s="65" t="str">
        <f t="shared" ca="1" si="44"/>
        <v/>
      </c>
      <c r="R155" s="65" t="str">
        <f t="shared" ca="1" si="45"/>
        <v/>
      </c>
      <c r="S155" s="82" t="str">
        <f t="shared" si="46"/>
        <v/>
      </c>
      <c r="T155" s="73" t="str">
        <f t="shared" si="34"/>
        <v/>
      </c>
      <c r="U155" s="89" t="str">
        <f t="shared" si="47"/>
        <v/>
      </c>
      <c r="V155" s="86" t="str">
        <f t="shared" si="35"/>
        <v/>
      </c>
      <c r="W155" s="41" t="str">
        <f t="shared" si="48"/>
        <v/>
      </c>
      <c r="X155" s="42"/>
    </row>
    <row r="156" spans="1:24" x14ac:dyDescent="0.25">
      <c r="A156" s="104" t="str">
        <f t="shared" si="36"/>
        <v/>
      </c>
      <c r="B156" s="33"/>
      <c r="C156" s="34"/>
      <c r="D156" s="39"/>
      <c r="E156" s="39"/>
      <c r="F156" s="39"/>
      <c r="G156" s="40"/>
      <c r="H156" s="53" t="str">
        <f t="shared" ca="1" si="37"/>
        <v/>
      </c>
      <c r="I156" s="54" t="str">
        <f t="shared" ca="1" si="38"/>
        <v/>
      </c>
      <c r="J156" s="54" t="str">
        <f t="shared" ca="1" si="39"/>
        <v/>
      </c>
      <c r="K156" s="54" t="str">
        <f t="shared" ca="1" si="40"/>
        <v/>
      </c>
      <c r="L156" s="54" t="str">
        <f t="shared" ca="1" si="41"/>
        <v/>
      </c>
      <c r="M156" s="54" t="str">
        <f t="shared" ca="1" si="42"/>
        <v/>
      </c>
      <c r="N156" s="78" t="str">
        <f ca="1">IF(OR(G156="T",G156="",AND(H156="",I156="",J156="",K156="",L156="",M156="")),"",Listen!$A$6)</f>
        <v/>
      </c>
      <c r="O156" s="59" t="str">
        <f t="shared" ca="1" si="33"/>
        <v/>
      </c>
      <c r="P156" s="71" t="str">
        <f t="shared" ca="1" si="43"/>
        <v/>
      </c>
      <c r="Q156" s="65" t="str">
        <f t="shared" ca="1" si="44"/>
        <v/>
      </c>
      <c r="R156" s="65" t="str">
        <f t="shared" ca="1" si="45"/>
        <v/>
      </c>
      <c r="S156" s="82" t="str">
        <f t="shared" si="46"/>
        <v/>
      </c>
      <c r="T156" s="73" t="str">
        <f t="shared" si="34"/>
        <v/>
      </c>
      <c r="U156" s="89" t="str">
        <f t="shared" si="47"/>
        <v/>
      </c>
      <c r="V156" s="86" t="str">
        <f t="shared" si="35"/>
        <v/>
      </c>
      <c r="W156" s="41" t="str">
        <f t="shared" si="48"/>
        <v/>
      </c>
      <c r="X156" s="42"/>
    </row>
    <row r="157" spans="1:24" x14ac:dyDescent="0.25">
      <c r="A157" s="104" t="str">
        <f t="shared" si="36"/>
        <v/>
      </c>
      <c r="B157" s="33"/>
      <c r="C157" s="34"/>
      <c r="D157" s="39"/>
      <c r="E157" s="39"/>
      <c r="F157" s="39"/>
      <c r="G157" s="40"/>
      <c r="H157" s="53" t="str">
        <f t="shared" ca="1" si="37"/>
        <v/>
      </c>
      <c r="I157" s="54" t="str">
        <f t="shared" ca="1" si="38"/>
        <v/>
      </c>
      <c r="J157" s="54" t="str">
        <f t="shared" ca="1" si="39"/>
        <v/>
      </c>
      <c r="K157" s="54" t="str">
        <f t="shared" ca="1" si="40"/>
        <v/>
      </c>
      <c r="L157" s="54" t="str">
        <f t="shared" ca="1" si="41"/>
        <v/>
      </c>
      <c r="M157" s="54" t="str">
        <f t="shared" ca="1" si="42"/>
        <v/>
      </c>
      <c r="N157" s="78" t="str">
        <f ca="1">IF(OR(G157="T",G157="",AND(H157="",I157="",J157="",K157="",L157="",M157="")),"",Listen!$A$6)</f>
        <v/>
      </c>
      <c r="O157" s="59" t="str">
        <f t="shared" ca="1" si="33"/>
        <v/>
      </c>
      <c r="P157" s="71" t="str">
        <f t="shared" ca="1" si="43"/>
        <v/>
      </c>
      <c r="Q157" s="65" t="str">
        <f t="shared" ca="1" si="44"/>
        <v/>
      </c>
      <c r="R157" s="65" t="str">
        <f t="shared" ca="1" si="45"/>
        <v/>
      </c>
      <c r="S157" s="82" t="str">
        <f t="shared" si="46"/>
        <v/>
      </c>
      <c r="T157" s="73" t="str">
        <f t="shared" si="34"/>
        <v/>
      </c>
      <c r="U157" s="89" t="str">
        <f t="shared" si="47"/>
        <v/>
      </c>
      <c r="V157" s="86" t="str">
        <f t="shared" si="35"/>
        <v/>
      </c>
      <c r="W157" s="41" t="str">
        <f t="shared" si="48"/>
        <v/>
      </c>
      <c r="X157" s="42"/>
    </row>
    <row r="158" spans="1:24" x14ac:dyDescent="0.25">
      <c r="A158" s="104" t="str">
        <f t="shared" si="36"/>
        <v/>
      </c>
      <c r="B158" s="33"/>
      <c r="C158" s="34"/>
      <c r="D158" s="39"/>
      <c r="E158" s="39"/>
      <c r="F158" s="39"/>
      <c r="G158" s="40"/>
      <c r="H158" s="53" t="str">
        <f t="shared" ca="1" si="37"/>
        <v/>
      </c>
      <c r="I158" s="54" t="str">
        <f t="shared" ca="1" si="38"/>
        <v/>
      </c>
      <c r="J158" s="54" t="str">
        <f t="shared" ca="1" si="39"/>
        <v/>
      </c>
      <c r="K158" s="54" t="str">
        <f t="shared" ca="1" si="40"/>
        <v/>
      </c>
      <c r="L158" s="54" t="str">
        <f t="shared" ca="1" si="41"/>
        <v/>
      </c>
      <c r="M158" s="54" t="str">
        <f t="shared" ca="1" si="42"/>
        <v/>
      </c>
      <c r="N158" s="78" t="str">
        <f ca="1">IF(OR(G158="T",G158="",AND(H158="",I158="",J158="",K158="",L158="",M158="")),"",Listen!$A$6)</f>
        <v/>
      </c>
      <c r="O158" s="59" t="str">
        <f t="shared" ca="1" si="33"/>
        <v/>
      </c>
      <c r="P158" s="71" t="str">
        <f t="shared" ca="1" si="43"/>
        <v/>
      </c>
      <c r="Q158" s="65" t="str">
        <f t="shared" ca="1" si="44"/>
        <v/>
      </c>
      <c r="R158" s="65" t="str">
        <f t="shared" ca="1" si="45"/>
        <v/>
      </c>
      <c r="S158" s="82" t="str">
        <f t="shared" si="46"/>
        <v/>
      </c>
      <c r="T158" s="73" t="str">
        <f t="shared" si="34"/>
        <v/>
      </c>
      <c r="U158" s="89" t="str">
        <f t="shared" si="47"/>
        <v/>
      </c>
      <c r="V158" s="86" t="str">
        <f t="shared" si="35"/>
        <v/>
      </c>
      <c r="W158" s="41" t="str">
        <f t="shared" si="48"/>
        <v/>
      </c>
      <c r="X158" s="42"/>
    </row>
    <row r="159" spans="1:24" x14ac:dyDescent="0.25">
      <c r="A159" s="104" t="str">
        <f t="shared" si="36"/>
        <v/>
      </c>
      <c r="B159" s="33"/>
      <c r="C159" s="34"/>
      <c r="D159" s="39"/>
      <c r="E159" s="39"/>
      <c r="F159" s="39"/>
      <c r="G159" s="40"/>
      <c r="H159" s="53" t="str">
        <f t="shared" ca="1" si="37"/>
        <v/>
      </c>
      <c r="I159" s="54" t="str">
        <f t="shared" ca="1" si="38"/>
        <v/>
      </c>
      <c r="J159" s="54" t="str">
        <f t="shared" ca="1" si="39"/>
        <v/>
      </c>
      <c r="K159" s="54" t="str">
        <f t="shared" ca="1" si="40"/>
        <v/>
      </c>
      <c r="L159" s="54" t="str">
        <f t="shared" ca="1" si="41"/>
        <v/>
      </c>
      <c r="M159" s="54" t="str">
        <f t="shared" ca="1" si="42"/>
        <v/>
      </c>
      <c r="N159" s="78" t="str">
        <f ca="1">IF(OR(G159="T",G159="",AND(H159="",I159="",J159="",K159="",L159="",M159="")),"",Listen!$A$6)</f>
        <v/>
      </c>
      <c r="O159" s="59" t="str">
        <f t="shared" ca="1" si="33"/>
        <v/>
      </c>
      <c r="P159" s="71" t="str">
        <f t="shared" ca="1" si="43"/>
        <v/>
      </c>
      <c r="Q159" s="65" t="str">
        <f t="shared" ca="1" si="44"/>
        <v/>
      </c>
      <c r="R159" s="65" t="str">
        <f t="shared" ca="1" si="45"/>
        <v/>
      </c>
      <c r="S159" s="82" t="str">
        <f t="shared" si="46"/>
        <v/>
      </c>
      <c r="T159" s="73" t="str">
        <f t="shared" si="34"/>
        <v/>
      </c>
      <c r="U159" s="89" t="str">
        <f t="shared" si="47"/>
        <v/>
      </c>
      <c r="V159" s="86" t="str">
        <f t="shared" si="35"/>
        <v/>
      </c>
      <c r="W159" s="41" t="str">
        <f t="shared" si="48"/>
        <v/>
      </c>
      <c r="X159" s="42"/>
    </row>
    <row r="160" spans="1:24" x14ac:dyDescent="0.25">
      <c r="A160" s="104" t="str">
        <f t="shared" si="36"/>
        <v/>
      </c>
      <c r="B160" s="33"/>
      <c r="C160" s="34"/>
      <c r="D160" s="39"/>
      <c r="E160" s="39"/>
      <c r="F160" s="39"/>
      <c r="G160" s="40"/>
      <c r="H160" s="53" t="str">
        <f t="shared" ca="1" si="37"/>
        <v/>
      </c>
      <c r="I160" s="54" t="str">
        <f t="shared" ca="1" si="38"/>
        <v/>
      </c>
      <c r="J160" s="54" t="str">
        <f t="shared" ca="1" si="39"/>
        <v/>
      </c>
      <c r="K160" s="54" t="str">
        <f t="shared" ca="1" si="40"/>
        <v/>
      </c>
      <c r="L160" s="54" t="str">
        <f t="shared" ca="1" si="41"/>
        <v/>
      </c>
      <c r="M160" s="54" t="str">
        <f t="shared" ca="1" si="42"/>
        <v/>
      </c>
      <c r="N160" s="78" t="str">
        <f ca="1">IF(OR(G160="T",G160="",AND(H160="",I160="",J160="",K160="",L160="",M160="")),"",Listen!$A$6)</f>
        <v/>
      </c>
      <c r="O160" s="59" t="str">
        <f t="shared" ca="1" si="33"/>
        <v/>
      </c>
      <c r="P160" s="71" t="str">
        <f t="shared" ca="1" si="43"/>
        <v/>
      </c>
      <c r="Q160" s="65" t="str">
        <f t="shared" ca="1" si="44"/>
        <v/>
      </c>
      <c r="R160" s="65" t="str">
        <f t="shared" ca="1" si="45"/>
        <v/>
      </c>
      <c r="S160" s="82" t="str">
        <f t="shared" si="46"/>
        <v/>
      </c>
      <c r="T160" s="73" t="str">
        <f t="shared" si="34"/>
        <v/>
      </c>
      <c r="U160" s="89" t="str">
        <f t="shared" si="47"/>
        <v/>
      </c>
      <c r="V160" s="86" t="str">
        <f t="shared" si="35"/>
        <v/>
      </c>
      <c r="W160" s="41" t="str">
        <f t="shared" si="48"/>
        <v/>
      </c>
      <c r="X160" s="42"/>
    </row>
    <row r="161" spans="1:24" x14ac:dyDescent="0.25">
      <c r="A161" s="104" t="str">
        <f t="shared" si="36"/>
        <v/>
      </c>
      <c r="B161" s="33"/>
      <c r="C161" s="34"/>
      <c r="D161" s="39"/>
      <c r="E161" s="39"/>
      <c r="F161" s="39"/>
      <c r="G161" s="40"/>
      <c r="H161" s="53" t="str">
        <f t="shared" ca="1" si="37"/>
        <v/>
      </c>
      <c r="I161" s="54" t="str">
        <f t="shared" ca="1" si="38"/>
        <v/>
      </c>
      <c r="J161" s="54" t="str">
        <f t="shared" ca="1" si="39"/>
        <v/>
      </c>
      <c r="K161" s="54" t="str">
        <f t="shared" ca="1" si="40"/>
        <v/>
      </c>
      <c r="L161" s="54" t="str">
        <f t="shared" ca="1" si="41"/>
        <v/>
      </c>
      <c r="M161" s="54" t="str">
        <f t="shared" ca="1" si="42"/>
        <v/>
      </c>
      <c r="N161" s="78" t="str">
        <f ca="1">IF(OR(G161="T",G161="",AND(H161="",I161="",J161="",K161="",L161="",M161="")),"",Listen!$A$6)</f>
        <v/>
      </c>
      <c r="O161" s="59" t="str">
        <f t="shared" ca="1" si="33"/>
        <v/>
      </c>
      <c r="P161" s="71" t="str">
        <f t="shared" ca="1" si="43"/>
        <v/>
      </c>
      <c r="Q161" s="65" t="str">
        <f t="shared" ca="1" si="44"/>
        <v/>
      </c>
      <c r="R161" s="65" t="str">
        <f t="shared" ca="1" si="45"/>
        <v/>
      </c>
      <c r="S161" s="82" t="str">
        <f t="shared" si="46"/>
        <v/>
      </c>
      <c r="T161" s="73" t="str">
        <f t="shared" si="34"/>
        <v/>
      </c>
      <c r="U161" s="89" t="str">
        <f t="shared" si="47"/>
        <v/>
      </c>
      <c r="V161" s="86" t="str">
        <f t="shared" si="35"/>
        <v/>
      </c>
      <c r="W161" s="41" t="str">
        <f t="shared" si="48"/>
        <v/>
      </c>
      <c r="X161" s="42"/>
    </row>
    <row r="162" spans="1:24" x14ac:dyDescent="0.25">
      <c r="A162" s="104" t="str">
        <f t="shared" si="36"/>
        <v/>
      </c>
      <c r="B162" s="33"/>
      <c r="C162" s="34"/>
      <c r="D162" s="39"/>
      <c r="E162" s="39"/>
      <c r="F162" s="39"/>
      <c r="G162" s="40"/>
      <c r="H162" s="53" t="str">
        <f t="shared" ca="1" si="37"/>
        <v/>
      </c>
      <c r="I162" s="54" t="str">
        <f t="shared" ca="1" si="38"/>
        <v/>
      </c>
      <c r="J162" s="54" t="str">
        <f t="shared" ca="1" si="39"/>
        <v/>
      </c>
      <c r="K162" s="54" t="str">
        <f t="shared" ca="1" si="40"/>
        <v/>
      </c>
      <c r="L162" s="54" t="str">
        <f t="shared" ca="1" si="41"/>
        <v/>
      </c>
      <c r="M162" s="54" t="str">
        <f t="shared" ca="1" si="42"/>
        <v/>
      </c>
      <c r="N162" s="78" t="str">
        <f ca="1">IF(OR(G162="T",G162="",AND(H162="",I162="",J162="",K162="",L162="",M162="")),"",Listen!$A$6)</f>
        <v/>
      </c>
      <c r="O162" s="59" t="str">
        <f t="shared" ca="1" si="33"/>
        <v/>
      </c>
      <c r="P162" s="71" t="str">
        <f t="shared" ca="1" si="43"/>
        <v/>
      </c>
      <c r="Q162" s="65" t="str">
        <f t="shared" ca="1" si="44"/>
        <v/>
      </c>
      <c r="R162" s="65" t="str">
        <f t="shared" ca="1" si="45"/>
        <v/>
      </c>
      <c r="S162" s="82" t="str">
        <f t="shared" si="46"/>
        <v/>
      </c>
      <c r="T162" s="73" t="str">
        <f t="shared" si="34"/>
        <v/>
      </c>
      <c r="U162" s="89" t="str">
        <f t="shared" si="47"/>
        <v/>
      </c>
      <c r="V162" s="86" t="str">
        <f t="shared" si="35"/>
        <v/>
      </c>
      <c r="W162" s="41" t="str">
        <f t="shared" si="48"/>
        <v/>
      </c>
      <c r="X162" s="42"/>
    </row>
    <row r="163" spans="1:24" x14ac:dyDescent="0.25">
      <c r="A163" s="104" t="str">
        <f t="shared" si="36"/>
        <v/>
      </c>
      <c r="B163" s="33"/>
      <c r="C163" s="34"/>
      <c r="D163" s="39"/>
      <c r="E163" s="39"/>
      <c r="F163" s="39"/>
      <c r="G163" s="40"/>
      <c r="H163" s="53" t="str">
        <f t="shared" ca="1" si="37"/>
        <v/>
      </c>
      <c r="I163" s="54" t="str">
        <f t="shared" ca="1" si="38"/>
        <v/>
      </c>
      <c r="J163" s="54" t="str">
        <f t="shared" ca="1" si="39"/>
        <v/>
      </c>
      <c r="K163" s="54" t="str">
        <f t="shared" ca="1" si="40"/>
        <v/>
      </c>
      <c r="L163" s="54" t="str">
        <f t="shared" ca="1" si="41"/>
        <v/>
      </c>
      <c r="M163" s="54" t="str">
        <f t="shared" ca="1" si="42"/>
        <v/>
      </c>
      <c r="N163" s="78" t="str">
        <f ca="1">IF(OR(G163="T",G163="",AND(H163="",I163="",J163="",K163="",L163="",M163="")),"",Listen!$A$6)</f>
        <v/>
      </c>
      <c r="O163" s="59" t="str">
        <f t="shared" ca="1" si="33"/>
        <v/>
      </c>
      <c r="P163" s="71" t="str">
        <f t="shared" ca="1" si="43"/>
        <v/>
      </c>
      <c r="Q163" s="65" t="str">
        <f t="shared" ca="1" si="44"/>
        <v/>
      </c>
      <c r="R163" s="65" t="str">
        <f t="shared" ca="1" si="45"/>
        <v/>
      </c>
      <c r="S163" s="82" t="str">
        <f t="shared" si="46"/>
        <v/>
      </c>
      <c r="T163" s="73" t="str">
        <f t="shared" si="34"/>
        <v/>
      </c>
      <c r="U163" s="89" t="str">
        <f t="shared" si="47"/>
        <v/>
      </c>
      <c r="V163" s="86" t="str">
        <f t="shared" si="35"/>
        <v/>
      </c>
      <c r="W163" s="41" t="str">
        <f t="shared" si="48"/>
        <v/>
      </c>
      <c r="X163" s="42"/>
    </row>
    <row r="164" spans="1:24" x14ac:dyDescent="0.25">
      <c r="A164" s="104" t="str">
        <f t="shared" si="36"/>
        <v/>
      </c>
      <c r="B164" s="33"/>
      <c r="C164" s="34"/>
      <c r="D164" s="39"/>
      <c r="E164" s="39"/>
      <c r="F164" s="39"/>
      <c r="G164" s="40"/>
      <c r="H164" s="53" t="str">
        <f t="shared" ca="1" si="37"/>
        <v/>
      </c>
      <c r="I164" s="54" t="str">
        <f t="shared" ca="1" si="38"/>
        <v/>
      </c>
      <c r="J164" s="54" t="str">
        <f t="shared" ca="1" si="39"/>
        <v/>
      </c>
      <c r="K164" s="54" t="str">
        <f t="shared" ca="1" si="40"/>
        <v/>
      </c>
      <c r="L164" s="54" t="str">
        <f t="shared" ca="1" si="41"/>
        <v/>
      </c>
      <c r="M164" s="54" t="str">
        <f t="shared" ca="1" si="42"/>
        <v/>
      </c>
      <c r="N164" s="78" t="str">
        <f ca="1">IF(OR(G164="T",G164="",AND(H164="",I164="",J164="",K164="",L164="",M164="")),"",Listen!$A$6)</f>
        <v/>
      </c>
      <c r="O164" s="59" t="str">
        <f t="shared" ca="1" si="33"/>
        <v/>
      </c>
      <c r="P164" s="71" t="str">
        <f t="shared" ca="1" si="43"/>
        <v/>
      </c>
      <c r="Q164" s="65" t="str">
        <f t="shared" ca="1" si="44"/>
        <v/>
      </c>
      <c r="R164" s="65" t="str">
        <f t="shared" ca="1" si="45"/>
        <v/>
      </c>
      <c r="S164" s="82" t="str">
        <f t="shared" si="46"/>
        <v/>
      </c>
      <c r="T164" s="73" t="str">
        <f t="shared" si="34"/>
        <v/>
      </c>
      <c r="U164" s="89" t="str">
        <f t="shared" si="47"/>
        <v/>
      </c>
      <c r="V164" s="86" t="str">
        <f t="shared" si="35"/>
        <v/>
      </c>
      <c r="W164" s="41" t="str">
        <f t="shared" si="48"/>
        <v/>
      </c>
      <c r="X164" s="42"/>
    </row>
    <row r="165" spans="1:24" x14ac:dyDescent="0.25">
      <c r="A165" s="104" t="str">
        <f t="shared" si="36"/>
        <v/>
      </c>
      <c r="B165" s="33"/>
      <c r="C165" s="34"/>
      <c r="D165" s="39"/>
      <c r="E165" s="39"/>
      <c r="F165" s="39"/>
      <c r="G165" s="40"/>
      <c r="H165" s="53" t="str">
        <f t="shared" ca="1" si="37"/>
        <v/>
      </c>
      <c r="I165" s="54" t="str">
        <f t="shared" ca="1" si="38"/>
        <v/>
      </c>
      <c r="J165" s="54" t="str">
        <f t="shared" ca="1" si="39"/>
        <v/>
      </c>
      <c r="K165" s="54" t="str">
        <f t="shared" ca="1" si="40"/>
        <v/>
      </c>
      <c r="L165" s="54" t="str">
        <f t="shared" ca="1" si="41"/>
        <v/>
      </c>
      <c r="M165" s="54" t="str">
        <f t="shared" ca="1" si="42"/>
        <v/>
      </c>
      <c r="N165" s="78" t="str">
        <f ca="1">IF(OR(G165="T",G165="",AND(H165="",I165="",J165="",K165="",L165="",M165="")),"",Listen!$A$6)</f>
        <v/>
      </c>
      <c r="O165" s="59" t="str">
        <f t="shared" ca="1" si="33"/>
        <v/>
      </c>
      <c r="P165" s="71" t="str">
        <f t="shared" ca="1" si="43"/>
        <v/>
      </c>
      <c r="Q165" s="65" t="str">
        <f t="shared" ca="1" si="44"/>
        <v/>
      </c>
      <c r="R165" s="65" t="str">
        <f t="shared" ca="1" si="45"/>
        <v/>
      </c>
      <c r="S165" s="82" t="str">
        <f t="shared" si="46"/>
        <v/>
      </c>
      <c r="T165" s="73" t="str">
        <f t="shared" si="34"/>
        <v/>
      </c>
      <c r="U165" s="89" t="str">
        <f t="shared" si="47"/>
        <v/>
      </c>
      <c r="V165" s="86" t="str">
        <f t="shared" si="35"/>
        <v/>
      </c>
      <c r="W165" s="41" t="str">
        <f t="shared" si="48"/>
        <v/>
      </c>
      <c r="X165" s="42"/>
    </row>
    <row r="166" spans="1:24" x14ac:dyDescent="0.25">
      <c r="A166" s="104" t="str">
        <f t="shared" si="36"/>
        <v/>
      </c>
      <c r="B166" s="33"/>
      <c r="C166" s="34"/>
      <c r="D166" s="39"/>
      <c r="E166" s="39"/>
      <c r="F166" s="39"/>
      <c r="G166" s="40"/>
      <c r="H166" s="53" t="str">
        <f t="shared" ca="1" si="37"/>
        <v/>
      </c>
      <c r="I166" s="54" t="str">
        <f t="shared" ca="1" si="38"/>
        <v/>
      </c>
      <c r="J166" s="54" t="str">
        <f t="shared" ca="1" si="39"/>
        <v/>
      </c>
      <c r="K166" s="54" t="str">
        <f t="shared" ca="1" si="40"/>
        <v/>
      </c>
      <c r="L166" s="54" t="str">
        <f t="shared" ca="1" si="41"/>
        <v/>
      </c>
      <c r="M166" s="54" t="str">
        <f t="shared" ca="1" si="42"/>
        <v/>
      </c>
      <c r="N166" s="78" t="str">
        <f ca="1">IF(OR(G166="T",G166="",AND(H166="",I166="",J166="",K166="",L166="",M166="")),"",Listen!$A$6)</f>
        <v/>
      </c>
      <c r="O166" s="59" t="str">
        <f t="shared" ca="1" si="33"/>
        <v/>
      </c>
      <c r="P166" s="71" t="str">
        <f t="shared" ca="1" si="43"/>
        <v/>
      </c>
      <c r="Q166" s="65" t="str">
        <f t="shared" ca="1" si="44"/>
        <v/>
      </c>
      <c r="R166" s="65" t="str">
        <f t="shared" ca="1" si="45"/>
        <v/>
      </c>
      <c r="S166" s="82" t="str">
        <f t="shared" si="46"/>
        <v/>
      </c>
      <c r="T166" s="73" t="str">
        <f t="shared" si="34"/>
        <v/>
      </c>
      <c r="U166" s="89" t="str">
        <f t="shared" si="47"/>
        <v/>
      </c>
      <c r="V166" s="86" t="str">
        <f t="shared" si="35"/>
        <v/>
      </c>
      <c r="W166" s="41" t="str">
        <f t="shared" si="48"/>
        <v/>
      </c>
      <c r="X166" s="42"/>
    </row>
    <row r="167" spans="1:24" x14ac:dyDescent="0.25">
      <c r="A167" s="104" t="str">
        <f t="shared" si="36"/>
        <v/>
      </c>
      <c r="B167" s="33"/>
      <c r="C167" s="34"/>
      <c r="D167" s="39"/>
      <c r="E167" s="39"/>
      <c r="F167" s="39"/>
      <c r="G167" s="40"/>
      <c r="H167" s="53" t="str">
        <f t="shared" ca="1" si="37"/>
        <v/>
      </c>
      <c r="I167" s="54" t="str">
        <f t="shared" ca="1" si="38"/>
        <v/>
      </c>
      <c r="J167" s="54" t="str">
        <f t="shared" ca="1" si="39"/>
        <v/>
      </c>
      <c r="K167" s="54" t="str">
        <f t="shared" ca="1" si="40"/>
        <v/>
      </c>
      <c r="L167" s="54" t="str">
        <f t="shared" ca="1" si="41"/>
        <v/>
      </c>
      <c r="M167" s="54" t="str">
        <f t="shared" ca="1" si="42"/>
        <v/>
      </c>
      <c r="N167" s="78" t="str">
        <f ca="1">IF(OR(G167="T",G167="",AND(H167="",I167="",J167="",K167="",L167="",M167="")),"",Listen!$A$6)</f>
        <v/>
      </c>
      <c r="O167" s="59" t="str">
        <f t="shared" ca="1" si="33"/>
        <v/>
      </c>
      <c r="P167" s="71" t="str">
        <f t="shared" ca="1" si="43"/>
        <v/>
      </c>
      <c r="Q167" s="65" t="str">
        <f t="shared" ca="1" si="44"/>
        <v/>
      </c>
      <c r="R167" s="65" t="str">
        <f t="shared" ca="1" si="45"/>
        <v/>
      </c>
      <c r="S167" s="82" t="str">
        <f t="shared" si="46"/>
        <v/>
      </c>
      <c r="T167" s="73" t="str">
        <f t="shared" si="34"/>
        <v/>
      </c>
      <c r="U167" s="89" t="str">
        <f t="shared" si="47"/>
        <v/>
      </c>
      <c r="V167" s="86" t="str">
        <f t="shared" si="35"/>
        <v/>
      </c>
      <c r="W167" s="41" t="str">
        <f t="shared" si="48"/>
        <v/>
      </c>
      <c r="X167" s="42"/>
    </row>
    <row r="168" spans="1:24" x14ac:dyDescent="0.25">
      <c r="A168" s="104" t="str">
        <f t="shared" si="36"/>
        <v/>
      </c>
      <c r="B168" s="33"/>
      <c r="C168" s="34"/>
      <c r="D168" s="39"/>
      <c r="E168" s="39"/>
      <c r="F168" s="39"/>
      <c r="G168" s="40"/>
      <c r="H168" s="53" t="str">
        <f t="shared" ca="1" si="37"/>
        <v/>
      </c>
      <c r="I168" s="54" t="str">
        <f t="shared" ca="1" si="38"/>
        <v/>
      </c>
      <c r="J168" s="54" t="str">
        <f t="shared" ca="1" si="39"/>
        <v/>
      </c>
      <c r="K168" s="54" t="str">
        <f t="shared" ca="1" si="40"/>
        <v/>
      </c>
      <c r="L168" s="54" t="str">
        <f t="shared" ca="1" si="41"/>
        <v/>
      </c>
      <c r="M168" s="54" t="str">
        <f t="shared" ca="1" si="42"/>
        <v/>
      </c>
      <c r="N168" s="78" t="str">
        <f ca="1">IF(OR(G168="T",G168="",AND(H168="",I168="",J168="",K168="",L168="",M168="")),"",Listen!$A$6)</f>
        <v/>
      </c>
      <c r="O168" s="59" t="str">
        <f t="shared" ca="1" si="33"/>
        <v/>
      </c>
      <c r="P168" s="71" t="str">
        <f t="shared" ca="1" si="43"/>
        <v/>
      </c>
      <c r="Q168" s="65" t="str">
        <f t="shared" ca="1" si="44"/>
        <v/>
      </c>
      <c r="R168" s="65" t="str">
        <f t="shared" ca="1" si="45"/>
        <v/>
      </c>
      <c r="S168" s="82" t="str">
        <f t="shared" si="46"/>
        <v/>
      </c>
      <c r="T168" s="73" t="str">
        <f t="shared" si="34"/>
        <v/>
      </c>
      <c r="U168" s="89" t="str">
        <f t="shared" si="47"/>
        <v/>
      </c>
      <c r="V168" s="86" t="str">
        <f t="shared" si="35"/>
        <v/>
      </c>
      <c r="W168" s="41" t="str">
        <f t="shared" si="48"/>
        <v/>
      </c>
      <c r="X168" s="42"/>
    </row>
    <row r="169" spans="1:24" x14ac:dyDescent="0.25">
      <c r="A169" s="104" t="str">
        <f t="shared" si="36"/>
        <v/>
      </c>
      <c r="B169" s="33"/>
      <c r="C169" s="34"/>
      <c r="D169" s="39"/>
      <c r="E169" s="39"/>
      <c r="F169" s="39"/>
      <c r="G169" s="40"/>
      <c r="H169" s="53" t="str">
        <f t="shared" ca="1" si="37"/>
        <v/>
      </c>
      <c r="I169" s="54" t="str">
        <f t="shared" ca="1" si="38"/>
        <v/>
      </c>
      <c r="J169" s="54" t="str">
        <f t="shared" ca="1" si="39"/>
        <v/>
      </c>
      <c r="K169" s="54" t="str">
        <f t="shared" ca="1" si="40"/>
        <v/>
      </c>
      <c r="L169" s="54" t="str">
        <f t="shared" ca="1" si="41"/>
        <v/>
      </c>
      <c r="M169" s="54" t="str">
        <f t="shared" ca="1" si="42"/>
        <v/>
      </c>
      <c r="N169" s="78" t="str">
        <f ca="1">IF(OR(G169="T",G169="",AND(H169="",I169="",J169="",K169="",L169="",M169="")),"",Listen!$A$6)</f>
        <v/>
      </c>
      <c r="O169" s="59" t="str">
        <f t="shared" ca="1" si="33"/>
        <v/>
      </c>
      <c r="P169" s="71" t="str">
        <f t="shared" ca="1" si="43"/>
        <v/>
      </c>
      <c r="Q169" s="65" t="str">
        <f t="shared" ca="1" si="44"/>
        <v/>
      </c>
      <c r="R169" s="65" t="str">
        <f t="shared" ca="1" si="45"/>
        <v/>
      </c>
      <c r="S169" s="82" t="str">
        <f t="shared" si="46"/>
        <v/>
      </c>
      <c r="T169" s="73" t="str">
        <f t="shared" si="34"/>
        <v/>
      </c>
      <c r="U169" s="89" t="str">
        <f t="shared" si="47"/>
        <v/>
      </c>
      <c r="V169" s="86" t="str">
        <f t="shared" si="35"/>
        <v/>
      </c>
      <c r="W169" s="41" t="str">
        <f t="shared" si="48"/>
        <v/>
      </c>
      <c r="X169" s="42"/>
    </row>
    <row r="170" spans="1:24" x14ac:dyDescent="0.25">
      <c r="A170" s="104" t="str">
        <f t="shared" si="36"/>
        <v/>
      </c>
      <c r="B170" s="33"/>
      <c r="C170" s="34"/>
      <c r="D170" s="39"/>
      <c r="E170" s="39"/>
      <c r="F170" s="39"/>
      <c r="G170" s="40"/>
      <c r="H170" s="53" t="str">
        <f t="shared" ca="1" si="37"/>
        <v/>
      </c>
      <c r="I170" s="54" t="str">
        <f t="shared" ca="1" si="38"/>
        <v/>
      </c>
      <c r="J170" s="54" t="str">
        <f t="shared" ca="1" si="39"/>
        <v/>
      </c>
      <c r="K170" s="54" t="str">
        <f t="shared" ca="1" si="40"/>
        <v/>
      </c>
      <c r="L170" s="54" t="str">
        <f t="shared" ca="1" si="41"/>
        <v/>
      </c>
      <c r="M170" s="54" t="str">
        <f t="shared" ca="1" si="42"/>
        <v/>
      </c>
      <c r="N170" s="78" t="str">
        <f ca="1">IF(OR(G170="T",G170="",AND(H170="",I170="",J170="",K170="",L170="",M170="")),"",Listen!$A$6)</f>
        <v/>
      </c>
      <c r="O170" s="59" t="str">
        <f t="shared" ca="1" si="33"/>
        <v/>
      </c>
      <c r="P170" s="71" t="str">
        <f t="shared" ca="1" si="43"/>
        <v/>
      </c>
      <c r="Q170" s="65" t="str">
        <f t="shared" ca="1" si="44"/>
        <v/>
      </c>
      <c r="R170" s="65" t="str">
        <f t="shared" ca="1" si="45"/>
        <v/>
      </c>
      <c r="S170" s="82" t="str">
        <f t="shared" si="46"/>
        <v/>
      </c>
      <c r="T170" s="73" t="str">
        <f t="shared" si="34"/>
        <v/>
      </c>
      <c r="U170" s="89" t="str">
        <f t="shared" si="47"/>
        <v/>
      </c>
      <c r="V170" s="86" t="str">
        <f t="shared" si="35"/>
        <v/>
      </c>
      <c r="W170" s="41" t="str">
        <f t="shared" si="48"/>
        <v/>
      </c>
      <c r="X170" s="42"/>
    </row>
    <row r="171" spans="1:24" x14ac:dyDescent="0.25">
      <c r="A171" s="104" t="str">
        <f t="shared" si="36"/>
        <v/>
      </c>
      <c r="B171" s="33"/>
      <c r="C171" s="34"/>
      <c r="D171" s="39"/>
      <c r="E171" s="39"/>
      <c r="F171" s="39"/>
      <c r="G171" s="40"/>
      <c r="H171" s="53" t="str">
        <f t="shared" ca="1" si="37"/>
        <v/>
      </c>
      <c r="I171" s="54" t="str">
        <f t="shared" ca="1" si="38"/>
        <v/>
      </c>
      <c r="J171" s="54" t="str">
        <f t="shared" ca="1" si="39"/>
        <v/>
      </c>
      <c r="K171" s="54" t="str">
        <f t="shared" ca="1" si="40"/>
        <v/>
      </c>
      <c r="L171" s="54" t="str">
        <f t="shared" ca="1" si="41"/>
        <v/>
      </c>
      <c r="M171" s="54" t="str">
        <f t="shared" ca="1" si="42"/>
        <v/>
      </c>
      <c r="N171" s="78" t="str">
        <f ca="1">IF(OR(G171="T",G171="",AND(H171="",I171="",J171="",K171="",L171="",M171="")),"",Listen!$A$6)</f>
        <v/>
      </c>
      <c r="O171" s="59" t="str">
        <f t="shared" ca="1" si="33"/>
        <v/>
      </c>
      <c r="P171" s="71" t="str">
        <f t="shared" ca="1" si="43"/>
        <v/>
      </c>
      <c r="Q171" s="65" t="str">
        <f t="shared" ca="1" si="44"/>
        <v/>
      </c>
      <c r="R171" s="65" t="str">
        <f t="shared" ca="1" si="45"/>
        <v/>
      </c>
      <c r="S171" s="82" t="str">
        <f t="shared" si="46"/>
        <v/>
      </c>
      <c r="T171" s="73" t="str">
        <f t="shared" si="34"/>
        <v/>
      </c>
      <c r="U171" s="89" t="str">
        <f t="shared" si="47"/>
        <v/>
      </c>
      <c r="V171" s="86" t="str">
        <f t="shared" si="35"/>
        <v/>
      </c>
      <c r="W171" s="41" t="str">
        <f t="shared" si="48"/>
        <v/>
      </c>
      <c r="X171" s="42"/>
    </row>
    <row r="172" spans="1:24" x14ac:dyDescent="0.25">
      <c r="A172" s="104" t="str">
        <f t="shared" si="36"/>
        <v/>
      </c>
      <c r="B172" s="33"/>
      <c r="C172" s="34"/>
      <c r="D172" s="39"/>
      <c r="E172" s="39"/>
      <c r="F172" s="39"/>
      <c r="G172" s="40"/>
      <c r="H172" s="53" t="str">
        <f t="shared" ca="1" si="37"/>
        <v/>
      </c>
      <c r="I172" s="54" t="str">
        <f t="shared" ca="1" si="38"/>
        <v/>
      </c>
      <c r="J172" s="54" t="str">
        <f t="shared" ca="1" si="39"/>
        <v/>
      </c>
      <c r="K172" s="54" t="str">
        <f t="shared" ca="1" si="40"/>
        <v/>
      </c>
      <c r="L172" s="54" t="str">
        <f t="shared" ca="1" si="41"/>
        <v/>
      </c>
      <c r="M172" s="54" t="str">
        <f t="shared" ca="1" si="42"/>
        <v/>
      </c>
      <c r="N172" s="78" t="str">
        <f ca="1">IF(OR(G172="T",G172="",AND(H172="",I172="",J172="",K172="",L172="",M172="")),"",Listen!$A$6)</f>
        <v/>
      </c>
      <c r="O172" s="59" t="str">
        <f t="shared" ca="1" si="33"/>
        <v/>
      </c>
      <c r="P172" s="71" t="str">
        <f t="shared" ca="1" si="43"/>
        <v/>
      </c>
      <c r="Q172" s="65" t="str">
        <f t="shared" ca="1" si="44"/>
        <v/>
      </c>
      <c r="R172" s="65" t="str">
        <f t="shared" ca="1" si="45"/>
        <v/>
      </c>
      <c r="S172" s="82" t="str">
        <f t="shared" si="46"/>
        <v/>
      </c>
      <c r="T172" s="73" t="str">
        <f t="shared" si="34"/>
        <v/>
      </c>
      <c r="U172" s="89" t="str">
        <f t="shared" si="47"/>
        <v/>
      </c>
      <c r="V172" s="86" t="str">
        <f t="shared" si="35"/>
        <v/>
      </c>
      <c r="W172" s="41" t="str">
        <f t="shared" si="48"/>
        <v/>
      </c>
      <c r="X172" s="42"/>
    </row>
    <row r="173" spans="1:24" x14ac:dyDescent="0.25">
      <c r="A173" s="104" t="str">
        <f t="shared" si="36"/>
        <v/>
      </c>
      <c r="B173" s="33"/>
      <c r="C173" s="34"/>
      <c r="D173" s="39"/>
      <c r="E173" s="39"/>
      <c r="F173" s="39"/>
      <c r="G173" s="40"/>
      <c r="H173" s="53" t="str">
        <f t="shared" ca="1" si="37"/>
        <v/>
      </c>
      <c r="I173" s="54" t="str">
        <f t="shared" ca="1" si="38"/>
        <v/>
      </c>
      <c r="J173" s="54" t="str">
        <f t="shared" ca="1" si="39"/>
        <v/>
      </c>
      <c r="K173" s="54" t="str">
        <f t="shared" ca="1" si="40"/>
        <v/>
      </c>
      <c r="L173" s="54" t="str">
        <f t="shared" ca="1" si="41"/>
        <v/>
      </c>
      <c r="M173" s="54" t="str">
        <f t="shared" ca="1" si="42"/>
        <v/>
      </c>
      <c r="N173" s="78" t="str">
        <f ca="1">IF(OR(G173="T",G173="",AND(H173="",I173="",J173="",K173="",L173="",M173="")),"",Listen!$A$6)</f>
        <v/>
      </c>
      <c r="O173" s="59" t="str">
        <f t="shared" ca="1" si="33"/>
        <v/>
      </c>
      <c r="P173" s="71" t="str">
        <f t="shared" ca="1" si="43"/>
        <v/>
      </c>
      <c r="Q173" s="65" t="str">
        <f t="shared" ca="1" si="44"/>
        <v/>
      </c>
      <c r="R173" s="65" t="str">
        <f t="shared" ca="1" si="45"/>
        <v/>
      </c>
      <c r="S173" s="82" t="str">
        <f t="shared" si="46"/>
        <v/>
      </c>
      <c r="T173" s="73" t="str">
        <f t="shared" si="34"/>
        <v/>
      </c>
      <c r="U173" s="89" t="str">
        <f t="shared" si="47"/>
        <v/>
      </c>
      <c r="V173" s="86" t="str">
        <f t="shared" si="35"/>
        <v/>
      </c>
      <c r="W173" s="41" t="str">
        <f t="shared" si="48"/>
        <v/>
      </c>
      <c r="X173" s="42"/>
    </row>
    <row r="174" spans="1:24" x14ac:dyDescent="0.25">
      <c r="A174" s="104" t="str">
        <f t="shared" si="36"/>
        <v/>
      </c>
      <c r="B174" s="33"/>
      <c r="C174" s="34"/>
      <c r="D174" s="39"/>
      <c r="E174" s="39"/>
      <c r="F174" s="39"/>
      <c r="G174" s="40"/>
      <c r="H174" s="53" t="str">
        <f t="shared" ca="1" si="37"/>
        <v/>
      </c>
      <c r="I174" s="54" t="str">
        <f t="shared" ca="1" si="38"/>
        <v/>
      </c>
      <c r="J174" s="54" t="str">
        <f t="shared" ca="1" si="39"/>
        <v/>
      </c>
      <c r="K174" s="54" t="str">
        <f t="shared" ca="1" si="40"/>
        <v/>
      </c>
      <c r="L174" s="54" t="str">
        <f t="shared" ca="1" si="41"/>
        <v/>
      </c>
      <c r="M174" s="54" t="str">
        <f t="shared" ca="1" si="42"/>
        <v/>
      </c>
      <c r="N174" s="78" t="str">
        <f ca="1">IF(OR(G174="T",G174="",AND(H174="",I174="",J174="",K174="",L174="",M174="")),"",Listen!$A$6)</f>
        <v/>
      </c>
      <c r="O174" s="59" t="str">
        <f t="shared" ca="1" si="33"/>
        <v/>
      </c>
      <c r="P174" s="71" t="str">
        <f t="shared" ca="1" si="43"/>
        <v/>
      </c>
      <c r="Q174" s="65" t="str">
        <f t="shared" ca="1" si="44"/>
        <v/>
      </c>
      <c r="R174" s="65" t="str">
        <f t="shared" ca="1" si="45"/>
        <v/>
      </c>
      <c r="S174" s="82" t="str">
        <f t="shared" si="46"/>
        <v/>
      </c>
      <c r="T174" s="73" t="str">
        <f t="shared" si="34"/>
        <v/>
      </c>
      <c r="U174" s="89" t="str">
        <f t="shared" si="47"/>
        <v/>
      </c>
      <c r="V174" s="86" t="str">
        <f t="shared" si="35"/>
        <v/>
      </c>
      <c r="W174" s="41" t="str">
        <f t="shared" si="48"/>
        <v/>
      </c>
      <c r="X174" s="42"/>
    </row>
    <row r="175" spans="1:24" x14ac:dyDescent="0.25">
      <c r="A175" s="104" t="str">
        <f t="shared" si="36"/>
        <v/>
      </c>
      <c r="B175" s="33"/>
      <c r="C175" s="34"/>
      <c r="D175" s="39"/>
      <c r="E175" s="39"/>
      <c r="F175" s="39"/>
      <c r="G175" s="40"/>
      <c r="H175" s="53" t="str">
        <f t="shared" ca="1" si="37"/>
        <v/>
      </c>
      <c r="I175" s="54" t="str">
        <f t="shared" ca="1" si="38"/>
        <v/>
      </c>
      <c r="J175" s="54" t="str">
        <f t="shared" ca="1" si="39"/>
        <v/>
      </c>
      <c r="K175" s="54" t="str">
        <f t="shared" ca="1" si="40"/>
        <v/>
      </c>
      <c r="L175" s="54" t="str">
        <f t="shared" ca="1" si="41"/>
        <v/>
      </c>
      <c r="M175" s="54" t="str">
        <f t="shared" ca="1" si="42"/>
        <v/>
      </c>
      <c r="N175" s="78" t="str">
        <f ca="1">IF(OR(G175="T",G175="",AND(H175="",I175="",J175="",K175="",L175="",M175="")),"",Listen!$A$6)</f>
        <v/>
      </c>
      <c r="O175" s="59" t="str">
        <f t="shared" ca="1" si="33"/>
        <v/>
      </c>
      <c r="P175" s="71" t="str">
        <f t="shared" ca="1" si="43"/>
        <v/>
      </c>
      <c r="Q175" s="65" t="str">
        <f t="shared" ca="1" si="44"/>
        <v/>
      </c>
      <c r="R175" s="65" t="str">
        <f t="shared" ca="1" si="45"/>
        <v/>
      </c>
      <c r="S175" s="82" t="str">
        <f t="shared" si="46"/>
        <v/>
      </c>
      <c r="T175" s="73" t="str">
        <f t="shared" si="34"/>
        <v/>
      </c>
      <c r="U175" s="89" t="str">
        <f t="shared" si="47"/>
        <v/>
      </c>
      <c r="V175" s="86" t="str">
        <f t="shared" si="35"/>
        <v/>
      </c>
      <c r="W175" s="41" t="str">
        <f t="shared" si="48"/>
        <v/>
      </c>
      <c r="X175" s="42"/>
    </row>
    <row r="176" spans="1:24" x14ac:dyDescent="0.25">
      <c r="A176" s="104" t="str">
        <f t="shared" si="36"/>
        <v/>
      </c>
      <c r="B176" s="33"/>
      <c r="C176" s="34"/>
      <c r="D176" s="39"/>
      <c r="E176" s="39"/>
      <c r="F176" s="39"/>
      <c r="G176" s="40"/>
      <c r="H176" s="53" t="str">
        <f t="shared" ca="1" si="37"/>
        <v/>
      </c>
      <c r="I176" s="54" t="str">
        <f t="shared" ca="1" si="38"/>
        <v/>
      </c>
      <c r="J176" s="54" t="str">
        <f t="shared" ca="1" si="39"/>
        <v/>
      </c>
      <c r="K176" s="54" t="str">
        <f t="shared" ca="1" si="40"/>
        <v/>
      </c>
      <c r="L176" s="54" t="str">
        <f t="shared" ca="1" si="41"/>
        <v/>
      </c>
      <c r="M176" s="54" t="str">
        <f t="shared" ca="1" si="42"/>
        <v/>
      </c>
      <c r="N176" s="78" t="str">
        <f ca="1">IF(OR(G176="T",G176="",AND(H176="",I176="",J176="",K176="",L176="",M176="")),"",Listen!$A$6)</f>
        <v/>
      </c>
      <c r="O176" s="59" t="str">
        <f t="shared" ca="1" si="33"/>
        <v/>
      </c>
      <c r="P176" s="71" t="str">
        <f t="shared" ca="1" si="43"/>
        <v/>
      </c>
      <c r="Q176" s="65" t="str">
        <f t="shared" ca="1" si="44"/>
        <v/>
      </c>
      <c r="R176" s="65" t="str">
        <f t="shared" ca="1" si="45"/>
        <v/>
      </c>
      <c r="S176" s="82" t="str">
        <f t="shared" si="46"/>
        <v/>
      </c>
      <c r="T176" s="73" t="str">
        <f t="shared" si="34"/>
        <v/>
      </c>
      <c r="U176" s="89" t="str">
        <f t="shared" si="47"/>
        <v/>
      </c>
      <c r="V176" s="86" t="str">
        <f t="shared" si="35"/>
        <v/>
      </c>
      <c r="W176" s="41" t="str">
        <f t="shared" si="48"/>
        <v/>
      </c>
      <c r="X176" s="42"/>
    </row>
    <row r="177" spans="1:24" x14ac:dyDescent="0.25">
      <c r="A177" s="104" t="str">
        <f t="shared" si="36"/>
        <v/>
      </c>
      <c r="B177" s="33"/>
      <c r="C177" s="34"/>
      <c r="D177" s="39"/>
      <c r="E177" s="39"/>
      <c r="F177" s="39"/>
      <c r="G177" s="40"/>
      <c r="H177" s="53" t="str">
        <f t="shared" ca="1" si="37"/>
        <v/>
      </c>
      <c r="I177" s="54" t="str">
        <f t="shared" ca="1" si="38"/>
        <v/>
      </c>
      <c r="J177" s="54" t="str">
        <f t="shared" ca="1" si="39"/>
        <v/>
      </c>
      <c r="K177" s="54" t="str">
        <f t="shared" ca="1" si="40"/>
        <v/>
      </c>
      <c r="L177" s="54" t="str">
        <f t="shared" ca="1" si="41"/>
        <v/>
      </c>
      <c r="M177" s="54" t="str">
        <f t="shared" ca="1" si="42"/>
        <v/>
      </c>
      <c r="N177" s="78" t="str">
        <f ca="1">IF(OR(G177="T",G177="",AND(H177="",I177="",J177="",K177="",L177="",M177="")),"",Listen!$A$6)</f>
        <v/>
      </c>
      <c r="O177" s="59" t="str">
        <f t="shared" ca="1" si="33"/>
        <v/>
      </c>
      <c r="P177" s="71" t="str">
        <f t="shared" ca="1" si="43"/>
        <v/>
      </c>
      <c r="Q177" s="65" t="str">
        <f t="shared" ca="1" si="44"/>
        <v/>
      </c>
      <c r="R177" s="65" t="str">
        <f t="shared" ca="1" si="45"/>
        <v/>
      </c>
      <c r="S177" s="82" t="str">
        <f t="shared" si="46"/>
        <v/>
      </c>
      <c r="T177" s="73" t="str">
        <f t="shared" si="34"/>
        <v/>
      </c>
      <c r="U177" s="89" t="str">
        <f t="shared" si="47"/>
        <v/>
      </c>
      <c r="V177" s="86" t="str">
        <f t="shared" si="35"/>
        <v/>
      </c>
      <c r="W177" s="41" t="str">
        <f t="shared" si="48"/>
        <v/>
      </c>
      <c r="X177" s="42"/>
    </row>
    <row r="178" spans="1:24" x14ac:dyDescent="0.25">
      <c r="A178" s="104" t="str">
        <f t="shared" si="36"/>
        <v/>
      </c>
      <c r="B178" s="33"/>
      <c r="C178" s="34"/>
      <c r="D178" s="39"/>
      <c r="E178" s="39"/>
      <c r="F178" s="39"/>
      <c r="G178" s="40"/>
      <c r="H178" s="53" t="str">
        <f t="shared" ca="1" si="37"/>
        <v/>
      </c>
      <c r="I178" s="54" t="str">
        <f t="shared" ca="1" si="38"/>
        <v/>
      </c>
      <c r="J178" s="54" t="str">
        <f t="shared" ca="1" si="39"/>
        <v/>
      </c>
      <c r="K178" s="54" t="str">
        <f t="shared" ca="1" si="40"/>
        <v/>
      </c>
      <c r="L178" s="54" t="str">
        <f t="shared" ca="1" si="41"/>
        <v/>
      </c>
      <c r="M178" s="54" t="str">
        <f t="shared" ca="1" si="42"/>
        <v/>
      </c>
      <c r="N178" s="78" t="str">
        <f ca="1">IF(OR(G178="T",G178="",AND(H178="",I178="",J178="",K178="",L178="",M178="")),"",Listen!$A$6)</f>
        <v/>
      </c>
      <c r="O178" s="59" t="str">
        <f t="shared" ca="1" si="33"/>
        <v/>
      </c>
      <c r="P178" s="71" t="str">
        <f t="shared" ca="1" si="43"/>
        <v/>
      </c>
      <c r="Q178" s="65" t="str">
        <f t="shared" ca="1" si="44"/>
        <v/>
      </c>
      <c r="R178" s="65" t="str">
        <f t="shared" ca="1" si="45"/>
        <v/>
      </c>
      <c r="S178" s="82" t="str">
        <f t="shared" si="46"/>
        <v/>
      </c>
      <c r="T178" s="73" t="str">
        <f t="shared" si="34"/>
        <v/>
      </c>
      <c r="U178" s="89" t="str">
        <f t="shared" si="47"/>
        <v/>
      </c>
      <c r="V178" s="86" t="str">
        <f t="shared" si="35"/>
        <v/>
      </c>
      <c r="W178" s="41" t="str">
        <f t="shared" si="48"/>
        <v/>
      </c>
      <c r="X178" s="42"/>
    </row>
    <row r="179" spans="1:24" x14ac:dyDescent="0.25">
      <c r="A179" s="104" t="str">
        <f t="shared" si="36"/>
        <v/>
      </c>
      <c r="B179" s="33"/>
      <c r="C179" s="34"/>
      <c r="D179" s="39"/>
      <c r="E179" s="39"/>
      <c r="F179" s="39"/>
      <c r="G179" s="40"/>
      <c r="H179" s="53" t="str">
        <f t="shared" ca="1" si="37"/>
        <v/>
      </c>
      <c r="I179" s="54" t="str">
        <f t="shared" ca="1" si="38"/>
        <v/>
      </c>
      <c r="J179" s="54" t="str">
        <f t="shared" ca="1" si="39"/>
        <v/>
      </c>
      <c r="K179" s="54" t="str">
        <f t="shared" ca="1" si="40"/>
        <v/>
      </c>
      <c r="L179" s="54" t="str">
        <f t="shared" ca="1" si="41"/>
        <v/>
      </c>
      <c r="M179" s="54" t="str">
        <f t="shared" ca="1" si="42"/>
        <v/>
      </c>
      <c r="N179" s="78" t="str">
        <f ca="1">IF(OR(G179="T",G179="",AND(H179="",I179="",J179="",K179="",L179="",M179="")),"",Listen!$A$6)</f>
        <v/>
      </c>
      <c r="O179" s="59" t="str">
        <f t="shared" ca="1" si="33"/>
        <v/>
      </c>
      <c r="P179" s="71" t="str">
        <f t="shared" ca="1" si="43"/>
        <v/>
      </c>
      <c r="Q179" s="65" t="str">
        <f t="shared" ca="1" si="44"/>
        <v/>
      </c>
      <c r="R179" s="65" t="str">
        <f t="shared" ca="1" si="45"/>
        <v/>
      </c>
      <c r="S179" s="82" t="str">
        <f t="shared" si="46"/>
        <v/>
      </c>
      <c r="T179" s="73" t="str">
        <f t="shared" si="34"/>
        <v/>
      </c>
      <c r="U179" s="89" t="str">
        <f t="shared" si="47"/>
        <v/>
      </c>
      <c r="V179" s="86" t="str">
        <f t="shared" si="35"/>
        <v/>
      </c>
      <c r="W179" s="41" t="str">
        <f t="shared" si="48"/>
        <v/>
      </c>
      <c r="X179" s="42"/>
    </row>
    <row r="180" spans="1:24" x14ac:dyDescent="0.25">
      <c r="A180" s="104" t="str">
        <f t="shared" si="36"/>
        <v/>
      </c>
      <c r="B180" s="33"/>
      <c r="C180" s="34"/>
      <c r="D180" s="39"/>
      <c r="E180" s="39"/>
      <c r="F180" s="39"/>
      <c r="G180" s="40"/>
      <c r="H180" s="53" t="str">
        <f t="shared" ca="1" si="37"/>
        <v/>
      </c>
      <c r="I180" s="54" t="str">
        <f t="shared" ca="1" si="38"/>
        <v/>
      </c>
      <c r="J180" s="54" t="str">
        <f t="shared" ca="1" si="39"/>
        <v/>
      </c>
      <c r="K180" s="54" t="str">
        <f t="shared" ca="1" si="40"/>
        <v/>
      </c>
      <c r="L180" s="54" t="str">
        <f t="shared" ca="1" si="41"/>
        <v/>
      </c>
      <c r="M180" s="54" t="str">
        <f t="shared" ca="1" si="42"/>
        <v/>
      </c>
      <c r="N180" s="78" t="str">
        <f ca="1">IF(OR(G180="T",G180="",AND(H180="",I180="",J180="",K180="",L180="",M180="")),"",Listen!$A$6)</f>
        <v/>
      </c>
      <c r="O180" s="59" t="str">
        <f t="shared" ca="1" si="33"/>
        <v/>
      </c>
      <c r="P180" s="71" t="str">
        <f t="shared" ca="1" si="43"/>
        <v/>
      </c>
      <c r="Q180" s="65" t="str">
        <f t="shared" ca="1" si="44"/>
        <v/>
      </c>
      <c r="R180" s="65" t="str">
        <f t="shared" ca="1" si="45"/>
        <v/>
      </c>
      <c r="S180" s="82" t="str">
        <f t="shared" si="46"/>
        <v/>
      </c>
      <c r="T180" s="73" t="str">
        <f t="shared" si="34"/>
        <v/>
      </c>
      <c r="U180" s="89" t="str">
        <f t="shared" si="47"/>
        <v/>
      </c>
      <c r="V180" s="86" t="str">
        <f t="shared" si="35"/>
        <v/>
      </c>
      <c r="W180" s="41" t="str">
        <f t="shared" si="48"/>
        <v/>
      </c>
      <c r="X180" s="42"/>
    </row>
    <row r="181" spans="1:24" x14ac:dyDescent="0.25">
      <c r="A181" s="104" t="str">
        <f t="shared" si="36"/>
        <v/>
      </c>
      <c r="B181" s="33"/>
      <c r="C181" s="34"/>
      <c r="D181" s="39"/>
      <c r="E181" s="39"/>
      <c r="F181" s="39"/>
      <c r="G181" s="40"/>
      <c r="H181" s="53" t="str">
        <f t="shared" ca="1" si="37"/>
        <v/>
      </c>
      <c r="I181" s="54" t="str">
        <f t="shared" ca="1" si="38"/>
        <v/>
      </c>
      <c r="J181" s="54" t="str">
        <f t="shared" ca="1" si="39"/>
        <v/>
      </c>
      <c r="K181" s="54" t="str">
        <f t="shared" ca="1" si="40"/>
        <v/>
      </c>
      <c r="L181" s="54" t="str">
        <f t="shared" ca="1" si="41"/>
        <v/>
      </c>
      <c r="M181" s="54" t="str">
        <f t="shared" ca="1" si="42"/>
        <v/>
      </c>
      <c r="N181" s="78" t="str">
        <f ca="1">IF(OR(G181="T",G181="",AND(H181="",I181="",J181="",K181="",L181="",M181="")),"",Listen!$A$6)</f>
        <v/>
      </c>
      <c r="O181" s="59" t="str">
        <f t="shared" ca="1" si="33"/>
        <v/>
      </c>
      <c r="P181" s="71" t="str">
        <f t="shared" ca="1" si="43"/>
        <v/>
      </c>
      <c r="Q181" s="65" t="str">
        <f t="shared" ca="1" si="44"/>
        <v/>
      </c>
      <c r="R181" s="65" t="str">
        <f t="shared" ca="1" si="45"/>
        <v/>
      </c>
      <c r="S181" s="82" t="str">
        <f t="shared" si="46"/>
        <v/>
      </c>
      <c r="T181" s="73" t="str">
        <f t="shared" si="34"/>
        <v/>
      </c>
      <c r="U181" s="89" t="str">
        <f t="shared" si="47"/>
        <v/>
      </c>
      <c r="V181" s="86" t="str">
        <f t="shared" si="35"/>
        <v/>
      </c>
      <c r="W181" s="41" t="str">
        <f t="shared" si="48"/>
        <v/>
      </c>
      <c r="X181" s="42"/>
    </row>
    <row r="182" spans="1:24" x14ac:dyDescent="0.25">
      <c r="A182" s="104" t="str">
        <f t="shared" si="36"/>
        <v/>
      </c>
      <c r="B182" s="33"/>
      <c r="C182" s="34"/>
      <c r="D182" s="39"/>
      <c r="E182" s="39"/>
      <c r="F182" s="39"/>
      <c r="G182" s="40"/>
      <c r="H182" s="53" t="str">
        <f t="shared" ca="1" si="37"/>
        <v/>
      </c>
      <c r="I182" s="54" t="str">
        <f t="shared" ca="1" si="38"/>
        <v/>
      </c>
      <c r="J182" s="54" t="str">
        <f t="shared" ca="1" si="39"/>
        <v/>
      </c>
      <c r="K182" s="54" t="str">
        <f t="shared" ca="1" si="40"/>
        <v/>
      </c>
      <c r="L182" s="54" t="str">
        <f t="shared" ca="1" si="41"/>
        <v/>
      </c>
      <c r="M182" s="54" t="str">
        <f t="shared" ca="1" si="42"/>
        <v/>
      </c>
      <c r="N182" s="78" t="str">
        <f ca="1">IF(OR(G182="T",G182="",AND(H182="",I182="",J182="",K182="",L182="",M182="")),"",Listen!$A$6)</f>
        <v/>
      </c>
      <c r="O182" s="59" t="str">
        <f t="shared" ca="1" si="33"/>
        <v/>
      </c>
      <c r="P182" s="71" t="str">
        <f t="shared" ca="1" si="43"/>
        <v/>
      </c>
      <c r="Q182" s="65" t="str">
        <f t="shared" ca="1" si="44"/>
        <v/>
      </c>
      <c r="R182" s="65" t="str">
        <f t="shared" ca="1" si="45"/>
        <v/>
      </c>
      <c r="S182" s="82" t="str">
        <f t="shared" si="46"/>
        <v/>
      </c>
      <c r="T182" s="73" t="str">
        <f t="shared" si="34"/>
        <v/>
      </c>
      <c r="U182" s="89" t="str">
        <f t="shared" si="47"/>
        <v/>
      </c>
      <c r="V182" s="86" t="str">
        <f t="shared" si="35"/>
        <v/>
      </c>
      <c r="W182" s="41" t="str">
        <f t="shared" si="48"/>
        <v/>
      </c>
      <c r="X182" s="42"/>
    </row>
    <row r="183" spans="1:24" x14ac:dyDescent="0.25">
      <c r="A183" s="104" t="str">
        <f t="shared" si="36"/>
        <v/>
      </c>
      <c r="B183" s="33"/>
      <c r="C183" s="34"/>
      <c r="D183" s="39"/>
      <c r="E183" s="39"/>
      <c r="F183" s="39"/>
      <c r="G183" s="40"/>
      <c r="H183" s="53" t="str">
        <f t="shared" ca="1" si="37"/>
        <v/>
      </c>
      <c r="I183" s="54" t="str">
        <f t="shared" ca="1" si="38"/>
        <v/>
      </c>
      <c r="J183" s="54" t="str">
        <f t="shared" ca="1" si="39"/>
        <v/>
      </c>
      <c r="K183" s="54" t="str">
        <f t="shared" ca="1" si="40"/>
        <v/>
      </c>
      <c r="L183" s="54" t="str">
        <f t="shared" ca="1" si="41"/>
        <v/>
      </c>
      <c r="M183" s="54" t="str">
        <f t="shared" ca="1" si="42"/>
        <v/>
      </c>
      <c r="N183" s="78" t="str">
        <f ca="1">IF(OR(G183="T",G183="",AND(H183="",I183="",J183="",K183="",L183="",M183="")),"",Listen!$A$6)</f>
        <v/>
      </c>
      <c r="O183" s="59" t="str">
        <f t="shared" ca="1" si="33"/>
        <v/>
      </c>
      <c r="P183" s="71" t="str">
        <f t="shared" ca="1" si="43"/>
        <v/>
      </c>
      <c r="Q183" s="65" t="str">
        <f t="shared" ca="1" si="44"/>
        <v/>
      </c>
      <c r="R183" s="65" t="str">
        <f t="shared" ca="1" si="45"/>
        <v/>
      </c>
      <c r="S183" s="82" t="str">
        <f t="shared" si="46"/>
        <v/>
      </c>
      <c r="T183" s="73" t="str">
        <f t="shared" si="34"/>
        <v/>
      </c>
      <c r="U183" s="89" t="str">
        <f t="shared" si="47"/>
        <v/>
      </c>
      <c r="V183" s="86" t="str">
        <f t="shared" si="35"/>
        <v/>
      </c>
      <c r="W183" s="41" t="str">
        <f t="shared" si="48"/>
        <v/>
      </c>
      <c r="X183" s="42"/>
    </row>
    <row r="184" spans="1:24" x14ac:dyDescent="0.25">
      <c r="A184" s="104" t="str">
        <f t="shared" si="36"/>
        <v/>
      </c>
      <c r="B184" s="33"/>
      <c r="C184" s="34"/>
      <c r="D184" s="39"/>
      <c r="E184" s="39"/>
      <c r="F184" s="39"/>
      <c r="G184" s="40"/>
      <c r="H184" s="53" t="str">
        <f t="shared" ca="1" si="37"/>
        <v/>
      </c>
      <c r="I184" s="54" t="str">
        <f t="shared" ca="1" si="38"/>
        <v/>
      </c>
      <c r="J184" s="54" t="str">
        <f t="shared" ca="1" si="39"/>
        <v/>
      </c>
      <c r="K184" s="54" t="str">
        <f t="shared" ca="1" si="40"/>
        <v/>
      </c>
      <c r="L184" s="54" t="str">
        <f t="shared" ca="1" si="41"/>
        <v/>
      </c>
      <c r="M184" s="54" t="str">
        <f t="shared" ca="1" si="42"/>
        <v/>
      </c>
      <c r="N184" s="78" t="str">
        <f ca="1">IF(OR(G184="T",G184="",AND(H184="",I184="",J184="",K184="",L184="",M184="")),"",Listen!$A$6)</f>
        <v/>
      </c>
      <c r="O184" s="59" t="str">
        <f t="shared" ca="1" si="33"/>
        <v/>
      </c>
      <c r="P184" s="71" t="str">
        <f t="shared" ca="1" si="43"/>
        <v/>
      </c>
      <c r="Q184" s="65" t="str">
        <f t="shared" ca="1" si="44"/>
        <v/>
      </c>
      <c r="R184" s="65" t="str">
        <f t="shared" ca="1" si="45"/>
        <v/>
      </c>
      <c r="S184" s="82" t="str">
        <f t="shared" si="46"/>
        <v/>
      </c>
      <c r="T184" s="73" t="str">
        <f t="shared" si="34"/>
        <v/>
      </c>
      <c r="U184" s="89" t="str">
        <f t="shared" si="47"/>
        <v/>
      </c>
      <c r="V184" s="86" t="str">
        <f t="shared" si="35"/>
        <v/>
      </c>
      <c r="W184" s="41" t="str">
        <f t="shared" si="48"/>
        <v/>
      </c>
      <c r="X184" s="42"/>
    </row>
    <row r="185" spans="1:24" x14ac:dyDescent="0.25">
      <c r="A185" s="104" t="str">
        <f t="shared" si="36"/>
        <v/>
      </c>
      <c r="B185" s="33"/>
      <c r="C185" s="34"/>
      <c r="D185" s="39"/>
      <c r="E185" s="39"/>
      <c r="F185" s="39"/>
      <c r="G185" s="40"/>
      <c r="H185" s="53" t="str">
        <f t="shared" ca="1" si="37"/>
        <v/>
      </c>
      <c r="I185" s="54" t="str">
        <f t="shared" ca="1" si="38"/>
        <v/>
      </c>
      <c r="J185" s="54" t="str">
        <f t="shared" ca="1" si="39"/>
        <v/>
      </c>
      <c r="K185" s="54" t="str">
        <f t="shared" ca="1" si="40"/>
        <v/>
      </c>
      <c r="L185" s="54" t="str">
        <f t="shared" ca="1" si="41"/>
        <v/>
      </c>
      <c r="M185" s="54" t="str">
        <f t="shared" ca="1" si="42"/>
        <v/>
      </c>
      <c r="N185" s="78" t="str">
        <f ca="1">IF(OR(G185="T",G185="",AND(H185="",I185="",J185="",K185="",L185="",M185="")),"",Listen!$A$6)</f>
        <v/>
      </c>
      <c r="O185" s="59" t="str">
        <f t="shared" ca="1" si="33"/>
        <v/>
      </c>
      <c r="P185" s="71" t="str">
        <f t="shared" ca="1" si="43"/>
        <v/>
      </c>
      <c r="Q185" s="65" t="str">
        <f t="shared" ca="1" si="44"/>
        <v/>
      </c>
      <c r="R185" s="65" t="str">
        <f t="shared" ca="1" si="45"/>
        <v/>
      </c>
      <c r="S185" s="82" t="str">
        <f t="shared" si="46"/>
        <v/>
      </c>
      <c r="T185" s="73" t="str">
        <f t="shared" si="34"/>
        <v/>
      </c>
      <c r="U185" s="89" t="str">
        <f t="shared" si="47"/>
        <v/>
      </c>
      <c r="V185" s="86" t="str">
        <f t="shared" si="35"/>
        <v/>
      </c>
      <c r="W185" s="41" t="str">
        <f t="shared" si="48"/>
        <v/>
      </c>
      <c r="X185" s="42"/>
    </row>
    <row r="186" spans="1:24" x14ac:dyDescent="0.25">
      <c r="A186" s="104" t="str">
        <f t="shared" si="36"/>
        <v/>
      </c>
      <c r="B186" s="33"/>
      <c r="C186" s="34"/>
      <c r="D186" s="39"/>
      <c r="E186" s="39"/>
      <c r="F186" s="39"/>
      <c r="G186" s="40"/>
      <c r="H186" s="53" t="str">
        <f t="shared" ca="1" si="37"/>
        <v/>
      </c>
      <c r="I186" s="54" t="str">
        <f t="shared" ca="1" si="38"/>
        <v/>
      </c>
      <c r="J186" s="54" t="str">
        <f t="shared" ca="1" si="39"/>
        <v/>
      </c>
      <c r="K186" s="54" t="str">
        <f t="shared" ca="1" si="40"/>
        <v/>
      </c>
      <c r="L186" s="54" t="str">
        <f t="shared" ca="1" si="41"/>
        <v/>
      </c>
      <c r="M186" s="54" t="str">
        <f t="shared" ca="1" si="42"/>
        <v/>
      </c>
      <c r="N186" s="78" t="str">
        <f ca="1">IF(OR(G186="T",G186="",AND(H186="",I186="",J186="",K186="",L186="",M186="")),"",Listen!$A$6)</f>
        <v/>
      </c>
      <c r="O186" s="59" t="str">
        <f t="shared" ca="1" si="33"/>
        <v/>
      </c>
      <c r="P186" s="71" t="str">
        <f t="shared" ca="1" si="43"/>
        <v/>
      </c>
      <c r="Q186" s="65" t="str">
        <f t="shared" ca="1" si="44"/>
        <v/>
      </c>
      <c r="R186" s="65" t="str">
        <f t="shared" ca="1" si="45"/>
        <v/>
      </c>
      <c r="S186" s="82" t="str">
        <f t="shared" si="46"/>
        <v/>
      </c>
      <c r="T186" s="73" t="str">
        <f t="shared" si="34"/>
        <v/>
      </c>
      <c r="U186" s="89" t="str">
        <f t="shared" si="47"/>
        <v/>
      </c>
      <c r="V186" s="86" t="str">
        <f t="shared" si="35"/>
        <v/>
      </c>
      <c r="W186" s="41" t="str">
        <f t="shared" si="48"/>
        <v/>
      </c>
      <c r="X186" s="42"/>
    </row>
    <row r="187" spans="1:24" x14ac:dyDescent="0.25">
      <c r="A187" s="104" t="str">
        <f t="shared" si="36"/>
        <v/>
      </c>
      <c r="B187" s="33"/>
      <c r="C187" s="34"/>
      <c r="D187" s="39"/>
      <c r="E187" s="39"/>
      <c r="F187" s="39"/>
      <c r="G187" s="40"/>
      <c r="H187" s="53" t="str">
        <f t="shared" ca="1" si="37"/>
        <v/>
      </c>
      <c r="I187" s="54" t="str">
        <f t="shared" ca="1" si="38"/>
        <v/>
      </c>
      <c r="J187" s="54" t="str">
        <f t="shared" ca="1" si="39"/>
        <v/>
      </c>
      <c r="K187" s="54" t="str">
        <f t="shared" ca="1" si="40"/>
        <v/>
      </c>
      <c r="L187" s="54" t="str">
        <f t="shared" ca="1" si="41"/>
        <v/>
      </c>
      <c r="M187" s="54" t="str">
        <f t="shared" ca="1" si="42"/>
        <v/>
      </c>
      <c r="N187" s="78" t="str">
        <f ca="1">IF(OR(G187="T",G187="",AND(H187="",I187="",J187="",K187="",L187="",M187="")),"",Listen!$A$6)</f>
        <v/>
      </c>
      <c r="O187" s="59" t="str">
        <f t="shared" ca="1" si="33"/>
        <v/>
      </c>
      <c r="P187" s="71" t="str">
        <f t="shared" ca="1" si="43"/>
        <v/>
      </c>
      <c r="Q187" s="65" t="str">
        <f t="shared" ca="1" si="44"/>
        <v/>
      </c>
      <c r="R187" s="65" t="str">
        <f t="shared" ca="1" si="45"/>
        <v/>
      </c>
      <c r="S187" s="82" t="str">
        <f t="shared" si="46"/>
        <v/>
      </c>
      <c r="T187" s="73" t="str">
        <f t="shared" si="34"/>
        <v/>
      </c>
      <c r="U187" s="89" t="str">
        <f t="shared" si="47"/>
        <v/>
      </c>
      <c r="V187" s="86" t="str">
        <f t="shared" si="35"/>
        <v/>
      </c>
      <c r="W187" s="41" t="str">
        <f t="shared" si="48"/>
        <v/>
      </c>
      <c r="X187" s="42"/>
    </row>
    <row r="188" spans="1:24" x14ac:dyDescent="0.25">
      <c r="A188" s="104" t="str">
        <f t="shared" si="36"/>
        <v/>
      </c>
      <c r="B188" s="33"/>
      <c r="C188" s="34"/>
      <c r="D188" s="39"/>
      <c r="E188" s="39"/>
      <c r="F188" s="39"/>
      <c r="G188" s="40"/>
      <c r="H188" s="53" t="str">
        <f t="shared" ca="1" si="37"/>
        <v/>
      </c>
      <c r="I188" s="54" t="str">
        <f t="shared" ca="1" si="38"/>
        <v/>
      </c>
      <c r="J188" s="54" t="str">
        <f t="shared" ca="1" si="39"/>
        <v/>
      </c>
      <c r="K188" s="54" t="str">
        <f t="shared" ca="1" si="40"/>
        <v/>
      </c>
      <c r="L188" s="54" t="str">
        <f t="shared" ca="1" si="41"/>
        <v/>
      </c>
      <c r="M188" s="54" t="str">
        <f t="shared" ca="1" si="42"/>
        <v/>
      </c>
      <c r="N188" s="78" t="str">
        <f ca="1">IF(OR(G188="T",G188="",AND(H188="",I188="",J188="",K188="",L188="",M188="")),"",Listen!$A$6)</f>
        <v/>
      </c>
      <c r="O188" s="59" t="str">
        <f t="shared" ca="1" si="33"/>
        <v/>
      </c>
      <c r="P188" s="71" t="str">
        <f t="shared" ca="1" si="43"/>
        <v/>
      </c>
      <c r="Q188" s="65" t="str">
        <f t="shared" ca="1" si="44"/>
        <v/>
      </c>
      <c r="R188" s="65" t="str">
        <f t="shared" ca="1" si="45"/>
        <v/>
      </c>
      <c r="S188" s="82" t="str">
        <f t="shared" si="46"/>
        <v/>
      </c>
      <c r="T188" s="73" t="str">
        <f t="shared" si="34"/>
        <v/>
      </c>
      <c r="U188" s="89" t="str">
        <f t="shared" si="47"/>
        <v/>
      </c>
      <c r="V188" s="86" t="str">
        <f t="shared" si="35"/>
        <v/>
      </c>
      <c r="W188" s="41" t="str">
        <f t="shared" si="48"/>
        <v/>
      </c>
      <c r="X188" s="42"/>
    </row>
    <row r="189" spans="1:24" x14ac:dyDescent="0.25">
      <c r="A189" s="104" t="str">
        <f t="shared" si="36"/>
        <v/>
      </c>
      <c r="B189" s="33"/>
      <c r="C189" s="34"/>
      <c r="D189" s="39"/>
      <c r="E189" s="39"/>
      <c r="F189" s="39"/>
      <c r="G189" s="40"/>
      <c r="H189" s="53" t="str">
        <f t="shared" ca="1" si="37"/>
        <v/>
      </c>
      <c r="I189" s="54" t="str">
        <f t="shared" ca="1" si="38"/>
        <v/>
      </c>
      <c r="J189" s="54" t="str">
        <f t="shared" ca="1" si="39"/>
        <v/>
      </c>
      <c r="K189" s="54" t="str">
        <f t="shared" ca="1" si="40"/>
        <v/>
      </c>
      <c r="L189" s="54" t="str">
        <f t="shared" ca="1" si="41"/>
        <v/>
      </c>
      <c r="M189" s="54" t="str">
        <f t="shared" ca="1" si="42"/>
        <v/>
      </c>
      <c r="N189" s="78" t="str">
        <f ca="1">IF(OR(G189="T",G189="",AND(H189="",I189="",J189="",K189="",L189="",M189="")),"",Listen!$A$6)</f>
        <v/>
      </c>
      <c r="O189" s="59" t="str">
        <f t="shared" ca="1" si="33"/>
        <v/>
      </c>
      <c r="P189" s="71" t="str">
        <f t="shared" ca="1" si="43"/>
        <v/>
      </c>
      <c r="Q189" s="65" t="str">
        <f t="shared" ca="1" si="44"/>
        <v/>
      </c>
      <c r="R189" s="65" t="str">
        <f t="shared" ca="1" si="45"/>
        <v/>
      </c>
      <c r="S189" s="82" t="str">
        <f t="shared" si="46"/>
        <v/>
      </c>
      <c r="T189" s="73" t="str">
        <f t="shared" si="34"/>
        <v/>
      </c>
      <c r="U189" s="89" t="str">
        <f t="shared" si="47"/>
        <v/>
      </c>
      <c r="V189" s="86" t="str">
        <f t="shared" si="35"/>
        <v/>
      </c>
      <c r="W189" s="41" t="str">
        <f t="shared" si="48"/>
        <v/>
      </c>
      <c r="X189" s="42"/>
    </row>
    <row r="190" spans="1:24" x14ac:dyDescent="0.25">
      <c r="A190" s="104" t="str">
        <f t="shared" si="36"/>
        <v/>
      </c>
      <c r="B190" s="33"/>
      <c r="C190" s="34"/>
      <c r="D190" s="39"/>
      <c r="E190" s="39"/>
      <c r="F190" s="39"/>
      <c r="G190" s="40"/>
      <c r="H190" s="53" t="str">
        <f t="shared" ca="1" si="37"/>
        <v/>
      </c>
      <c r="I190" s="54" t="str">
        <f t="shared" ca="1" si="38"/>
        <v/>
      </c>
      <c r="J190" s="54" t="str">
        <f t="shared" ca="1" si="39"/>
        <v/>
      </c>
      <c r="K190" s="54" t="str">
        <f t="shared" ca="1" si="40"/>
        <v/>
      </c>
      <c r="L190" s="54" t="str">
        <f t="shared" ca="1" si="41"/>
        <v/>
      </c>
      <c r="M190" s="54" t="str">
        <f t="shared" ca="1" si="42"/>
        <v/>
      </c>
      <c r="N190" s="78" t="str">
        <f ca="1">IF(OR(G190="T",G190="",AND(H190="",I190="",J190="",K190="",L190="",M190="")),"",Listen!$A$6)</f>
        <v/>
      </c>
      <c r="O190" s="59" t="str">
        <f t="shared" ca="1" si="33"/>
        <v/>
      </c>
      <c r="P190" s="71" t="str">
        <f t="shared" ca="1" si="43"/>
        <v/>
      </c>
      <c r="Q190" s="65" t="str">
        <f t="shared" ca="1" si="44"/>
        <v/>
      </c>
      <c r="R190" s="65" t="str">
        <f t="shared" ca="1" si="45"/>
        <v/>
      </c>
      <c r="S190" s="82" t="str">
        <f t="shared" si="46"/>
        <v/>
      </c>
      <c r="T190" s="73" t="str">
        <f t="shared" si="34"/>
        <v/>
      </c>
      <c r="U190" s="89" t="str">
        <f t="shared" si="47"/>
        <v/>
      </c>
      <c r="V190" s="86" t="str">
        <f t="shared" si="35"/>
        <v/>
      </c>
      <c r="W190" s="41" t="str">
        <f t="shared" si="48"/>
        <v/>
      </c>
      <c r="X190" s="42"/>
    </row>
    <row r="191" spans="1:24" x14ac:dyDescent="0.25">
      <c r="A191" s="104" t="str">
        <f t="shared" si="36"/>
        <v/>
      </c>
      <c r="B191" s="33"/>
      <c r="C191" s="34"/>
      <c r="D191" s="39"/>
      <c r="E191" s="39"/>
      <c r="F191" s="39"/>
      <c r="G191" s="40"/>
      <c r="H191" s="53" t="str">
        <f t="shared" ca="1" si="37"/>
        <v/>
      </c>
      <c r="I191" s="54" t="str">
        <f t="shared" ca="1" si="38"/>
        <v/>
      </c>
      <c r="J191" s="54" t="str">
        <f t="shared" ca="1" si="39"/>
        <v/>
      </c>
      <c r="K191" s="54" t="str">
        <f t="shared" ca="1" si="40"/>
        <v/>
      </c>
      <c r="L191" s="54" t="str">
        <f t="shared" ca="1" si="41"/>
        <v/>
      </c>
      <c r="M191" s="54" t="str">
        <f t="shared" ca="1" si="42"/>
        <v/>
      </c>
      <c r="N191" s="78" t="str">
        <f ca="1">IF(OR(G191="T",G191="",AND(H191="",I191="",J191="",K191="",L191="",M191="")),"",Listen!$A$6)</f>
        <v/>
      </c>
      <c r="O191" s="59" t="str">
        <f t="shared" ca="1" si="33"/>
        <v/>
      </c>
      <c r="P191" s="71" t="str">
        <f t="shared" ca="1" si="43"/>
        <v/>
      </c>
      <c r="Q191" s="65" t="str">
        <f t="shared" ca="1" si="44"/>
        <v/>
      </c>
      <c r="R191" s="65" t="str">
        <f t="shared" ca="1" si="45"/>
        <v/>
      </c>
      <c r="S191" s="82" t="str">
        <f t="shared" si="46"/>
        <v/>
      </c>
      <c r="T191" s="73" t="str">
        <f t="shared" si="34"/>
        <v/>
      </c>
      <c r="U191" s="89" t="str">
        <f t="shared" si="47"/>
        <v/>
      </c>
      <c r="V191" s="86" t="str">
        <f t="shared" si="35"/>
        <v/>
      </c>
      <c r="W191" s="41" t="str">
        <f t="shared" si="48"/>
        <v/>
      </c>
      <c r="X191" s="42"/>
    </row>
    <row r="192" spans="1:24" x14ac:dyDescent="0.25">
      <c r="A192" s="104" t="str">
        <f t="shared" si="36"/>
        <v/>
      </c>
      <c r="B192" s="33"/>
      <c r="C192" s="34"/>
      <c r="D192" s="39"/>
      <c r="E192" s="39"/>
      <c r="F192" s="39"/>
      <c r="G192" s="40"/>
      <c r="H192" s="53" t="str">
        <f t="shared" ca="1" si="37"/>
        <v/>
      </c>
      <c r="I192" s="54" t="str">
        <f t="shared" ca="1" si="38"/>
        <v/>
      </c>
      <c r="J192" s="54" t="str">
        <f t="shared" ca="1" si="39"/>
        <v/>
      </c>
      <c r="K192" s="54" t="str">
        <f t="shared" ca="1" si="40"/>
        <v/>
      </c>
      <c r="L192" s="54" t="str">
        <f t="shared" ca="1" si="41"/>
        <v/>
      </c>
      <c r="M192" s="54" t="str">
        <f t="shared" ca="1" si="42"/>
        <v/>
      </c>
      <c r="N192" s="78" t="str">
        <f ca="1">IF(OR(G192="T",G192="",AND(H192="",I192="",J192="",K192="",L192="",M192="")),"",Listen!$A$6)</f>
        <v/>
      </c>
      <c r="O192" s="59" t="str">
        <f t="shared" ca="1" si="33"/>
        <v/>
      </c>
      <c r="P192" s="71" t="str">
        <f t="shared" ca="1" si="43"/>
        <v/>
      </c>
      <c r="Q192" s="65" t="str">
        <f t="shared" ca="1" si="44"/>
        <v/>
      </c>
      <c r="R192" s="65" t="str">
        <f t="shared" ca="1" si="45"/>
        <v/>
      </c>
      <c r="S192" s="82" t="str">
        <f t="shared" si="46"/>
        <v/>
      </c>
      <c r="T192" s="73" t="str">
        <f t="shared" si="34"/>
        <v/>
      </c>
      <c r="U192" s="89" t="str">
        <f t="shared" si="47"/>
        <v/>
      </c>
      <c r="V192" s="86" t="str">
        <f t="shared" si="35"/>
        <v/>
      </c>
      <c r="W192" s="41" t="str">
        <f t="shared" si="48"/>
        <v/>
      </c>
      <c r="X192" s="42"/>
    </row>
    <row r="193" spans="1:24" x14ac:dyDescent="0.25">
      <c r="A193" s="104" t="str">
        <f t="shared" si="36"/>
        <v/>
      </c>
      <c r="B193" s="33"/>
      <c r="C193" s="34"/>
      <c r="D193" s="39"/>
      <c r="E193" s="39"/>
      <c r="F193" s="39"/>
      <c r="G193" s="40"/>
      <c r="H193" s="53" t="str">
        <f t="shared" ca="1" si="37"/>
        <v/>
      </c>
      <c r="I193" s="54" t="str">
        <f t="shared" ca="1" si="38"/>
        <v/>
      </c>
      <c r="J193" s="54" t="str">
        <f t="shared" ca="1" si="39"/>
        <v/>
      </c>
      <c r="K193" s="54" t="str">
        <f t="shared" ca="1" si="40"/>
        <v/>
      </c>
      <c r="L193" s="54" t="str">
        <f t="shared" ca="1" si="41"/>
        <v/>
      </c>
      <c r="M193" s="54" t="str">
        <f t="shared" ca="1" si="42"/>
        <v/>
      </c>
      <c r="N193" s="78" t="str">
        <f ca="1">IF(OR(G193="T",G193="",AND(H193="",I193="",J193="",K193="",L193="",M193="")),"",Listen!$A$6)</f>
        <v/>
      </c>
      <c r="O193" s="59" t="str">
        <f t="shared" ca="1" si="33"/>
        <v/>
      </c>
      <c r="P193" s="71" t="str">
        <f t="shared" ca="1" si="43"/>
        <v/>
      </c>
      <c r="Q193" s="65" t="str">
        <f t="shared" ca="1" si="44"/>
        <v/>
      </c>
      <c r="R193" s="65" t="str">
        <f t="shared" ca="1" si="45"/>
        <v/>
      </c>
      <c r="S193" s="82" t="str">
        <f t="shared" si="46"/>
        <v/>
      </c>
      <c r="T193" s="73" t="str">
        <f t="shared" si="34"/>
        <v/>
      </c>
      <c r="U193" s="89" t="str">
        <f t="shared" si="47"/>
        <v/>
      </c>
      <c r="V193" s="86" t="str">
        <f t="shared" si="35"/>
        <v/>
      </c>
      <c r="W193" s="41" t="str">
        <f t="shared" si="48"/>
        <v/>
      </c>
      <c r="X193" s="42"/>
    </row>
    <row r="194" spans="1:24" x14ac:dyDescent="0.25">
      <c r="A194" s="104" t="str">
        <f t="shared" si="36"/>
        <v/>
      </c>
      <c r="B194" s="33"/>
      <c r="C194" s="34"/>
      <c r="D194" s="39"/>
      <c r="E194" s="39"/>
      <c r="F194" s="39"/>
      <c r="G194" s="40"/>
      <c r="H194" s="53" t="str">
        <f t="shared" ca="1" si="37"/>
        <v/>
      </c>
      <c r="I194" s="54" t="str">
        <f t="shared" ca="1" si="38"/>
        <v/>
      </c>
      <c r="J194" s="54" t="str">
        <f t="shared" ca="1" si="39"/>
        <v/>
      </c>
      <c r="K194" s="54" t="str">
        <f t="shared" ca="1" si="40"/>
        <v/>
      </c>
      <c r="L194" s="54" t="str">
        <f t="shared" ca="1" si="41"/>
        <v/>
      </c>
      <c r="M194" s="54" t="str">
        <f t="shared" ca="1" si="42"/>
        <v/>
      </c>
      <c r="N194" s="78" t="str">
        <f ca="1">IF(OR(G194="T",G194="",AND(H194="",I194="",J194="",K194="",L194="",M194="")),"",Listen!$A$6)</f>
        <v/>
      </c>
      <c r="O194" s="59" t="str">
        <f t="shared" ca="1" si="33"/>
        <v/>
      </c>
      <c r="P194" s="71" t="str">
        <f t="shared" ca="1" si="43"/>
        <v/>
      </c>
      <c r="Q194" s="65" t="str">
        <f t="shared" ca="1" si="44"/>
        <v/>
      </c>
      <c r="R194" s="65" t="str">
        <f t="shared" ca="1" si="45"/>
        <v/>
      </c>
      <c r="S194" s="82" t="str">
        <f t="shared" si="46"/>
        <v/>
      </c>
      <c r="T194" s="73" t="str">
        <f t="shared" si="34"/>
        <v/>
      </c>
      <c r="U194" s="89" t="str">
        <f t="shared" si="47"/>
        <v/>
      </c>
      <c r="V194" s="86" t="str">
        <f t="shared" si="35"/>
        <v/>
      </c>
      <c r="W194" s="41" t="str">
        <f t="shared" si="48"/>
        <v/>
      </c>
      <c r="X194" s="42"/>
    </row>
    <row r="195" spans="1:24" x14ac:dyDescent="0.25">
      <c r="A195" s="104" t="str">
        <f t="shared" si="36"/>
        <v/>
      </c>
      <c r="B195" s="33"/>
      <c r="C195" s="34"/>
      <c r="D195" s="39"/>
      <c r="E195" s="39"/>
      <c r="F195" s="39"/>
      <c r="G195" s="40"/>
      <c r="H195" s="53" t="str">
        <f t="shared" ca="1" si="37"/>
        <v/>
      </c>
      <c r="I195" s="54" t="str">
        <f t="shared" ca="1" si="38"/>
        <v/>
      </c>
      <c r="J195" s="54" t="str">
        <f t="shared" ca="1" si="39"/>
        <v/>
      </c>
      <c r="K195" s="54" t="str">
        <f t="shared" ca="1" si="40"/>
        <v/>
      </c>
      <c r="L195" s="54" t="str">
        <f t="shared" ca="1" si="41"/>
        <v/>
      </c>
      <c r="M195" s="54" t="str">
        <f t="shared" ca="1" si="42"/>
        <v/>
      </c>
      <c r="N195" s="78" t="str">
        <f ca="1">IF(OR(G195="T",G195="",AND(H195="",I195="",J195="",K195="",L195="",M195="")),"",Listen!$A$6)</f>
        <v/>
      </c>
      <c r="O195" s="59" t="str">
        <f t="shared" ca="1" si="33"/>
        <v/>
      </c>
      <c r="P195" s="71" t="str">
        <f t="shared" ca="1" si="43"/>
        <v/>
      </c>
      <c r="Q195" s="65" t="str">
        <f t="shared" ca="1" si="44"/>
        <v/>
      </c>
      <c r="R195" s="65" t="str">
        <f t="shared" ca="1" si="45"/>
        <v/>
      </c>
      <c r="S195" s="82" t="str">
        <f t="shared" si="46"/>
        <v/>
      </c>
      <c r="T195" s="73" t="str">
        <f t="shared" si="34"/>
        <v/>
      </c>
      <c r="U195" s="89" t="str">
        <f t="shared" si="47"/>
        <v/>
      </c>
      <c r="V195" s="86" t="str">
        <f t="shared" si="35"/>
        <v/>
      </c>
      <c r="W195" s="41" t="str">
        <f t="shared" si="48"/>
        <v/>
      </c>
      <c r="X195" s="42"/>
    </row>
    <row r="196" spans="1:24" x14ac:dyDescent="0.25">
      <c r="A196" s="104" t="str">
        <f t="shared" si="36"/>
        <v/>
      </c>
      <c r="B196" s="33"/>
      <c r="C196" s="34"/>
      <c r="D196" s="39"/>
      <c r="E196" s="39"/>
      <c r="F196" s="39"/>
      <c r="G196" s="40"/>
      <c r="H196" s="53" t="str">
        <f t="shared" ca="1" si="37"/>
        <v/>
      </c>
      <c r="I196" s="54" t="str">
        <f t="shared" ca="1" si="38"/>
        <v/>
      </c>
      <c r="J196" s="54" t="str">
        <f t="shared" ca="1" si="39"/>
        <v/>
      </c>
      <c r="K196" s="54" t="str">
        <f t="shared" ca="1" si="40"/>
        <v/>
      </c>
      <c r="L196" s="54" t="str">
        <f t="shared" ca="1" si="41"/>
        <v/>
      </c>
      <c r="M196" s="54" t="str">
        <f t="shared" ca="1" si="42"/>
        <v/>
      </c>
      <c r="N196" s="78" t="str">
        <f ca="1">IF(OR(G196="T",G196="",AND(H196="",I196="",J196="",K196="",L196="",M196="")),"",Listen!$A$6)</f>
        <v/>
      </c>
      <c r="O196" s="59" t="str">
        <f t="shared" ca="1" si="33"/>
        <v/>
      </c>
      <c r="P196" s="71" t="str">
        <f t="shared" ca="1" si="43"/>
        <v/>
      </c>
      <c r="Q196" s="65" t="str">
        <f t="shared" ca="1" si="44"/>
        <v/>
      </c>
      <c r="R196" s="65" t="str">
        <f t="shared" ca="1" si="45"/>
        <v/>
      </c>
      <c r="S196" s="82" t="str">
        <f t="shared" si="46"/>
        <v/>
      </c>
      <c r="T196" s="73" t="str">
        <f t="shared" si="34"/>
        <v/>
      </c>
      <c r="U196" s="89" t="str">
        <f t="shared" si="47"/>
        <v/>
      </c>
      <c r="V196" s="86" t="str">
        <f t="shared" si="35"/>
        <v/>
      </c>
      <c r="W196" s="41" t="str">
        <f t="shared" si="48"/>
        <v/>
      </c>
      <c r="X196" s="42"/>
    </row>
    <row r="197" spans="1:24" x14ac:dyDescent="0.25">
      <c r="A197" s="104" t="str">
        <f t="shared" si="36"/>
        <v/>
      </c>
      <c r="B197" s="33"/>
      <c r="C197" s="34"/>
      <c r="D197" s="39"/>
      <c r="E197" s="39"/>
      <c r="F197" s="39"/>
      <c r="G197" s="40"/>
      <c r="H197" s="53" t="str">
        <f t="shared" ca="1" si="37"/>
        <v/>
      </c>
      <c r="I197" s="54" t="str">
        <f t="shared" ca="1" si="38"/>
        <v/>
      </c>
      <c r="J197" s="54" t="str">
        <f t="shared" ca="1" si="39"/>
        <v/>
      </c>
      <c r="K197" s="54" t="str">
        <f t="shared" ca="1" si="40"/>
        <v/>
      </c>
      <c r="L197" s="54" t="str">
        <f t="shared" ca="1" si="41"/>
        <v/>
      </c>
      <c r="M197" s="54" t="str">
        <f t="shared" ca="1" si="42"/>
        <v/>
      </c>
      <c r="N197" s="78" t="str">
        <f ca="1">IF(OR(G197="T",G197="",AND(H197="",I197="",J197="",K197="",L197="",M197="")),"",Listen!$A$6)</f>
        <v/>
      </c>
      <c r="O197" s="59" t="str">
        <f t="shared" ca="1" si="33"/>
        <v/>
      </c>
      <c r="P197" s="71" t="str">
        <f t="shared" ca="1" si="43"/>
        <v/>
      </c>
      <c r="Q197" s="65" t="str">
        <f t="shared" ca="1" si="44"/>
        <v/>
      </c>
      <c r="R197" s="65" t="str">
        <f t="shared" ca="1" si="45"/>
        <v/>
      </c>
      <c r="S197" s="82" t="str">
        <f t="shared" si="46"/>
        <v/>
      </c>
      <c r="T197" s="73" t="str">
        <f t="shared" si="34"/>
        <v/>
      </c>
      <c r="U197" s="89" t="str">
        <f t="shared" si="47"/>
        <v/>
      </c>
      <c r="V197" s="86" t="str">
        <f t="shared" si="35"/>
        <v/>
      </c>
      <c r="W197" s="41" t="str">
        <f t="shared" si="48"/>
        <v/>
      </c>
      <c r="X197" s="42"/>
    </row>
    <row r="198" spans="1:24" x14ac:dyDescent="0.25">
      <c r="A198" s="104" t="str">
        <f t="shared" si="36"/>
        <v/>
      </c>
      <c r="B198" s="33"/>
      <c r="C198" s="34"/>
      <c r="D198" s="39"/>
      <c r="E198" s="39"/>
      <c r="F198" s="39"/>
      <c r="G198" s="40"/>
      <c r="H198" s="53" t="str">
        <f t="shared" ca="1" si="37"/>
        <v/>
      </c>
      <c r="I198" s="54" t="str">
        <f t="shared" ca="1" si="38"/>
        <v/>
      </c>
      <c r="J198" s="54" t="str">
        <f t="shared" ca="1" si="39"/>
        <v/>
      </c>
      <c r="K198" s="54" t="str">
        <f t="shared" ca="1" si="40"/>
        <v/>
      </c>
      <c r="L198" s="54" t="str">
        <f t="shared" ca="1" si="41"/>
        <v/>
      </c>
      <c r="M198" s="54" t="str">
        <f t="shared" ca="1" si="42"/>
        <v/>
      </c>
      <c r="N198" s="78" t="str">
        <f ca="1">IF(OR(G198="T",G198="",AND(H198="",I198="",J198="",K198="",L198="",M198="")),"",Listen!$A$6)</f>
        <v/>
      </c>
      <c r="O198" s="59" t="str">
        <f t="shared" ca="1" si="33"/>
        <v/>
      </c>
      <c r="P198" s="71" t="str">
        <f t="shared" ca="1" si="43"/>
        <v/>
      </c>
      <c r="Q198" s="65" t="str">
        <f t="shared" ca="1" si="44"/>
        <v/>
      </c>
      <c r="R198" s="65" t="str">
        <f t="shared" ca="1" si="45"/>
        <v/>
      </c>
      <c r="S198" s="82" t="str">
        <f t="shared" si="46"/>
        <v/>
      </c>
      <c r="T198" s="73" t="str">
        <f t="shared" si="34"/>
        <v/>
      </c>
      <c r="U198" s="89" t="str">
        <f t="shared" si="47"/>
        <v/>
      </c>
      <c r="V198" s="86" t="str">
        <f t="shared" si="35"/>
        <v/>
      </c>
      <c r="W198" s="41" t="str">
        <f t="shared" si="48"/>
        <v/>
      </c>
      <c r="X198" s="42"/>
    </row>
    <row r="199" spans="1:24" x14ac:dyDescent="0.25">
      <c r="A199" s="104" t="str">
        <f t="shared" si="36"/>
        <v/>
      </c>
      <c r="B199" s="33"/>
      <c r="C199" s="34"/>
      <c r="D199" s="39"/>
      <c r="E199" s="39"/>
      <c r="F199" s="39"/>
      <c r="G199" s="40"/>
      <c r="H199" s="53" t="str">
        <f t="shared" ca="1" si="37"/>
        <v/>
      </c>
      <c r="I199" s="54" t="str">
        <f t="shared" ca="1" si="38"/>
        <v/>
      </c>
      <c r="J199" s="54" t="str">
        <f t="shared" ca="1" si="39"/>
        <v/>
      </c>
      <c r="K199" s="54" t="str">
        <f t="shared" ca="1" si="40"/>
        <v/>
      </c>
      <c r="L199" s="54" t="str">
        <f t="shared" ca="1" si="41"/>
        <v/>
      </c>
      <c r="M199" s="54" t="str">
        <f t="shared" ca="1" si="42"/>
        <v/>
      </c>
      <c r="N199" s="78" t="str">
        <f ca="1">IF(OR(G199="T",G199="",AND(H199="",I199="",J199="",K199="",L199="",M199="")),"",Listen!$A$6)</f>
        <v/>
      </c>
      <c r="O199" s="59" t="str">
        <f t="shared" ref="O199:O262" ca="1" si="49">IF(N199="","",VLOOKUP(N199,Mikrobio2,2,FALSE))</f>
        <v/>
      </c>
      <c r="P199" s="71" t="str">
        <f t="shared" ca="1" si="43"/>
        <v/>
      </c>
      <c r="Q199" s="65" t="str">
        <f t="shared" ca="1" si="44"/>
        <v/>
      </c>
      <c r="R199" s="65" t="str">
        <f t="shared" ca="1" si="45"/>
        <v/>
      </c>
      <c r="S199" s="82" t="str">
        <f t="shared" si="46"/>
        <v/>
      </c>
      <c r="T199" s="73" t="str">
        <f t="shared" ref="T199:T262" si="50">IF(S199="","",VLOOKUP(S199,Chemie2,2,FALSE))</f>
        <v/>
      </c>
      <c r="U199" s="89" t="str">
        <f t="shared" si="47"/>
        <v/>
      </c>
      <c r="V199" s="86" t="str">
        <f t="shared" ref="V199:V262" si="51">IF(U199="","",VLOOKUP(U199,Planprobe2,2,FALSE))</f>
        <v/>
      </c>
      <c r="W199" s="41" t="str">
        <f t="shared" si="48"/>
        <v/>
      </c>
      <c r="X199" s="42"/>
    </row>
    <row r="200" spans="1:24" x14ac:dyDescent="0.25">
      <c r="A200" s="104" t="str">
        <f t="shared" ref="A200:A263" si="52">IF(B200="","",CONCATENATE("WVU-",ROW()-6))</f>
        <v/>
      </c>
      <c r="B200" s="33"/>
      <c r="C200" s="34"/>
      <c r="D200" s="39"/>
      <c r="E200" s="39"/>
      <c r="F200" s="39"/>
      <c r="G200" s="40"/>
      <c r="H200" s="53" t="str">
        <f t="shared" ref="H200:H263" ca="1" si="53">IF(OR($C200="",ISNA(VLOOKUP("Escherichia coli (E. coli)",INDIRECT($C200&amp;"!B6:D205"),3,FALSE))=TRUE),"",IF(VLOOKUP("Escherichia coli (E. coli)",INDIRECT($C200&amp;"!B6:D205"),3,FALSE)=0,"",VLOOKUP("Escherichia coli (E. coli)",INDIRECT($C200&amp;"!B6:D205"),3,FALSE)))</f>
        <v/>
      </c>
      <c r="I200" s="54" t="str">
        <f t="shared" ref="I200:I263" ca="1" si="54">IF(OR($C200="",ISNA(VLOOKUP("Coliforme Bakterien",INDIRECT($C200&amp;"!B6:D205"),3,FALSE))=TRUE),"",IF(VLOOKUP("Coliforme Bakterien",INDIRECT($C200&amp;"!B6:D205"),3,FALSE)=0,"",VLOOKUP("Coliforme Bakterien",INDIRECT($C200&amp;"!B6:D205"),3,FALSE)))</f>
        <v/>
      </c>
      <c r="J200" s="54" t="str">
        <f t="shared" ref="J200:J263" ca="1" si="55">IF(OR($C200="",ISNA(VLOOKUP("Koloniezahl bei 22°C",INDIRECT($C200&amp;"!B6:D205"),3,FALSE))=TRUE),"",IF(VLOOKUP("Koloniezahl bei 22°C",INDIRECT($C200&amp;"!B6:D205"),3,FALSE)=0,"",VLOOKUP("Koloniezahl bei 22°C",INDIRECT($C200&amp;"!B6:D205"),3,FALSE)))</f>
        <v/>
      </c>
      <c r="K200" s="54" t="str">
        <f t="shared" ref="K200:K263" ca="1" si="56">IF(OR($C200="",ISNA(VLOOKUP("Koloniezahl bei 36°C",INDIRECT($C200&amp;"!B6:D205"),3,FALSE))=TRUE),"",IF(VLOOKUP("Koloniezahl bei 36°C",INDIRECT($C200&amp;"!B6:D205"),3,FALSE)=0,"",VLOOKUP("Koloniezahl bei 36°C",INDIRECT($C200&amp;"!B6:D205"),3,FALSE)))</f>
        <v/>
      </c>
      <c r="L200" s="54" t="str">
        <f t="shared" ref="L200:L263" ca="1" si="57">IF(OR($C200="",ISNA(VLOOKUP("Pseudomonas aeruginosa",INDIRECT($C200&amp;"!B6:D205"),3,FALSE))=TRUE),"",IF(VLOOKUP("Pseudomonas aeruginosa",INDIRECT($C200&amp;"!B6:D205"),3,FALSE)=0,"",VLOOKUP("Pseudomonas aeruginosa",INDIRECT($C200&amp;"!B6:D205"),3,FALSE)))</f>
        <v/>
      </c>
      <c r="M200" s="54" t="str">
        <f t="shared" ref="M200:M263" ca="1" si="58">IF(OR($C200="",ISNA(VLOOKUP("Enterokokken",INDIRECT($C200&amp;"!B6:D205"),3,FALSE))=TRUE),"",IF(VLOOKUP("Enterokokken",INDIRECT($C200&amp;"!B6:D205"),3,FALSE)=0,"",VLOOKUP("Enterokokken",INDIRECT($C200&amp;"!B6:D205"),3,FALSE)))</f>
        <v/>
      </c>
      <c r="N200" s="78" t="str">
        <f ca="1">IF(OR(G200="T",G200="",AND(H200="",I200="",J200="",K200="",L200="",M200="")),"",Listen!$A$6)</f>
        <v/>
      </c>
      <c r="O200" s="59" t="str">
        <f t="shared" ca="1" si="49"/>
        <v/>
      </c>
      <c r="P200" s="71" t="str">
        <f t="shared" ref="P200:P263" ca="1" si="59">IF(OR($C200="",ISNA(VLOOKUP("Kupfer",INDIRECT($C200&amp;"!B6:D205"),3,FALSE))=TRUE),"",IF(VLOOKUP("Kupfer",INDIRECT($C200&amp;"!B6:D205"),3,FALSE)=0,"",VLOOKUP("Kupfer",INDIRECT($C200&amp;"!B6:D205"),3,FALSE)))</f>
        <v/>
      </c>
      <c r="Q200" s="65" t="str">
        <f t="shared" ref="Q200:Q263" ca="1" si="60">IF(OR($C200="",ISNA(VLOOKUP("Nickel",INDIRECT($C200&amp;"!B6:D205"),3,FALSE))=TRUE),"",IF(VLOOKUP("Nickel",INDIRECT($C200&amp;"!B6:D205"),3,FALSE)=0,"",VLOOKUP("Nickel",INDIRECT($C200&amp;"!B6:D205"),3,FALSE)))</f>
        <v/>
      </c>
      <c r="R200" s="65" t="str">
        <f t="shared" ref="R200:R263" ca="1" si="61">IF(OR($C200="",ISNA(VLOOKUP("Blei",INDIRECT($C200&amp;"!B6:D205"),3,FALSE))=TRUE),"",IF(VLOOKUP("Blei",INDIRECT($C200&amp;"!B6:D205"),3,FALSE)=0,"",VLOOKUP("Blei",INDIRECT($C200&amp;"!B6:D205"),3,FALSE)))</f>
        <v/>
      </c>
      <c r="S200" s="82" t="str">
        <f t="shared" ref="S200:S263" si="62">IF(G200="","",IF(AND(G200="T",OR(P200="x",Q200="x",R200="x")),1,IF(OR(P200="x",Q200="x",R200="x"),"A","")))</f>
        <v/>
      </c>
      <c r="T200" s="73" t="str">
        <f t="shared" si="50"/>
        <v/>
      </c>
      <c r="U200" s="89" t="str">
        <f t="shared" ref="U200:U263" si="63">IF(C200&lt;&gt;"","1m003","")</f>
        <v/>
      </c>
      <c r="V200" s="86" t="str">
        <f t="shared" si="51"/>
        <v/>
      </c>
      <c r="W200" s="41" t="str">
        <f t="shared" ref="W200:W263" si="64">IF(U200="","",IF(OR(U200="1m003",U200="1m004"),"ja","Bitte auswählen!"))</f>
        <v/>
      </c>
      <c r="X200" s="42"/>
    </row>
    <row r="201" spans="1:24" x14ac:dyDescent="0.25">
      <c r="A201" s="104" t="str">
        <f t="shared" si="52"/>
        <v/>
      </c>
      <c r="B201" s="33"/>
      <c r="C201" s="34"/>
      <c r="D201" s="39"/>
      <c r="E201" s="39"/>
      <c r="F201" s="39"/>
      <c r="G201" s="40"/>
      <c r="H201" s="53" t="str">
        <f t="shared" ca="1" si="53"/>
        <v/>
      </c>
      <c r="I201" s="54" t="str">
        <f t="shared" ca="1" si="54"/>
        <v/>
      </c>
      <c r="J201" s="54" t="str">
        <f t="shared" ca="1" si="55"/>
        <v/>
      </c>
      <c r="K201" s="54" t="str">
        <f t="shared" ca="1" si="56"/>
        <v/>
      </c>
      <c r="L201" s="54" t="str">
        <f t="shared" ca="1" si="57"/>
        <v/>
      </c>
      <c r="M201" s="54" t="str">
        <f t="shared" ca="1" si="58"/>
        <v/>
      </c>
      <c r="N201" s="78" t="str">
        <f ca="1">IF(OR(G201="T",G201="",AND(H201="",I201="",J201="",K201="",L201="",M201="")),"",Listen!$A$6)</f>
        <v/>
      </c>
      <c r="O201" s="59" t="str">
        <f t="shared" ca="1" si="49"/>
        <v/>
      </c>
      <c r="P201" s="71" t="str">
        <f t="shared" ca="1" si="59"/>
        <v/>
      </c>
      <c r="Q201" s="65" t="str">
        <f t="shared" ca="1" si="60"/>
        <v/>
      </c>
      <c r="R201" s="65" t="str">
        <f t="shared" ca="1" si="61"/>
        <v/>
      </c>
      <c r="S201" s="82" t="str">
        <f t="shared" si="62"/>
        <v/>
      </c>
      <c r="T201" s="73" t="str">
        <f t="shared" si="50"/>
        <v/>
      </c>
      <c r="U201" s="89" t="str">
        <f t="shared" si="63"/>
        <v/>
      </c>
      <c r="V201" s="86" t="str">
        <f t="shared" si="51"/>
        <v/>
      </c>
      <c r="W201" s="41" t="str">
        <f t="shared" si="64"/>
        <v/>
      </c>
      <c r="X201" s="42"/>
    </row>
    <row r="202" spans="1:24" x14ac:dyDescent="0.25">
      <c r="A202" s="104" t="str">
        <f t="shared" si="52"/>
        <v/>
      </c>
      <c r="B202" s="33"/>
      <c r="C202" s="34"/>
      <c r="D202" s="39"/>
      <c r="E202" s="39"/>
      <c r="F202" s="39"/>
      <c r="G202" s="40"/>
      <c r="H202" s="53" t="str">
        <f t="shared" ca="1" si="53"/>
        <v/>
      </c>
      <c r="I202" s="54" t="str">
        <f t="shared" ca="1" si="54"/>
        <v/>
      </c>
      <c r="J202" s="54" t="str">
        <f t="shared" ca="1" si="55"/>
        <v/>
      </c>
      <c r="K202" s="54" t="str">
        <f t="shared" ca="1" si="56"/>
        <v/>
      </c>
      <c r="L202" s="54" t="str">
        <f t="shared" ca="1" si="57"/>
        <v/>
      </c>
      <c r="M202" s="54" t="str">
        <f t="shared" ca="1" si="58"/>
        <v/>
      </c>
      <c r="N202" s="78" t="str">
        <f ca="1">IF(OR(G202="T",G202="",AND(H202="",I202="",J202="",K202="",L202="",M202="")),"",Listen!$A$6)</f>
        <v/>
      </c>
      <c r="O202" s="59" t="str">
        <f t="shared" ca="1" si="49"/>
        <v/>
      </c>
      <c r="P202" s="71" t="str">
        <f t="shared" ca="1" si="59"/>
        <v/>
      </c>
      <c r="Q202" s="65" t="str">
        <f t="shared" ca="1" si="60"/>
        <v/>
      </c>
      <c r="R202" s="65" t="str">
        <f t="shared" ca="1" si="61"/>
        <v/>
      </c>
      <c r="S202" s="82" t="str">
        <f t="shared" si="62"/>
        <v/>
      </c>
      <c r="T202" s="73" t="str">
        <f t="shared" si="50"/>
        <v/>
      </c>
      <c r="U202" s="89" t="str">
        <f t="shared" si="63"/>
        <v/>
      </c>
      <c r="V202" s="86" t="str">
        <f t="shared" si="51"/>
        <v/>
      </c>
      <c r="W202" s="41" t="str">
        <f t="shared" si="64"/>
        <v/>
      </c>
      <c r="X202" s="42"/>
    </row>
    <row r="203" spans="1:24" x14ac:dyDescent="0.25">
      <c r="A203" s="104" t="str">
        <f t="shared" si="52"/>
        <v/>
      </c>
      <c r="B203" s="33"/>
      <c r="C203" s="34"/>
      <c r="D203" s="39"/>
      <c r="E203" s="39"/>
      <c r="F203" s="39"/>
      <c r="G203" s="40"/>
      <c r="H203" s="53" t="str">
        <f t="shared" ca="1" si="53"/>
        <v/>
      </c>
      <c r="I203" s="54" t="str">
        <f t="shared" ca="1" si="54"/>
        <v/>
      </c>
      <c r="J203" s="54" t="str">
        <f t="shared" ca="1" si="55"/>
        <v/>
      </c>
      <c r="K203" s="54" t="str">
        <f t="shared" ca="1" si="56"/>
        <v/>
      </c>
      <c r="L203" s="54" t="str">
        <f t="shared" ca="1" si="57"/>
        <v/>
      </c>
      <c r="M203" s="54" t="str">
        <f t="shared" ca="1" si="58"/>
        <v/>
      </c>
      <c r="N203" s="78" t="str">
        <f ca="1">IF(OR(G203="T",G203="",AND(H203="",I203="",J203="",K203="",L203="",M203="")),"",Listen!$A$6)</f>
        <v/>
      </c>
      <c r="O203" s="59" t="str">
        <f t="shared" ca="1" si="49"/>
        <v/>
      </c>
      <c r="P203" s="71" t="str">
        <f t="shared" ca="1" si="59"/>
        <v/>
      </c>
      <c r="Q203" s="65" t="str">
        <f t="shared" ca="1" si="60"/>
        <v/>
      </c>
      <c r="R203" s="65" t="str">
        <f t="shared" ca="1" si="61"/>
        <v/>
      </c>
      <c r="S203" s="82" t="str">
        <f t="shared" si="62"/>
        <v/>
      </c>
      <c r="T203" s="73" t="str">
        <f t="shared" si="50"/>
        <v/>
      </c>
      <c r="U203" s="89" t="str">
        <f t="shared" si="63"/>
        <v/>
      </c>
      <c r="V203" s="86" t="str">
        <f t="shared" si="51"/>
        <v/>
      </c>
      <c r="W203" s="41" t="str">
        <f t="shared" si="64"/>
        <v/>
      </c>
      <c r="X203" s="42"/>
    </row>
    <row r="204" spans="1:24" x14ac:dyDescent="0.25">
      <c r="A204" s="104" t="str">
        <f t="shared" si="52"/>
        <v/>
      </c>
      <c r="B204" s="33"/>
      <c r="C204" s="34"/>
      <c r="D204" s="39"/>
      <c r="E204" s="39"/>
      <c r="F204" s="39"/>
      <c r="G204" s="40"/>
      <c r="H204" s="53" t="str">
        <f t="shared" ca="1" si="53"/>
        <v/>
      </c>
      <c r="I204" s="54" t="str">
        <f t="shared" ca="1" si="54"/>
        <v/>
      </c>
      <c r="J204" s="54" t="str">
        <f t="shared" ca="1" si="55"/>
        <v/>
      </c>
      <c r="K204" s="54" t="str">
        <f t="shared" ca="1" si="56"/>
        <v/>
      </c>
      <c r="L204" s="54" t="str">
        <f t="shared" ca="1" si="57"/>
        <v/>
      </c>
      <c r="M204" s="54" t="str">
        <f t="shared" ca="1" si="58"/>
        <v/>
      </c>
      <c r="N204" s="78" t="str">
        <f ca="1">IF(OR(G204="T",G204="",AND(H204="",I204="",J204="",K204="",L204="",M204="")),"",Listen!$A$6)</f>
        <v/>
      </c>
      <c r="O204" s="59" t="str">
        <f t="shared" ca="1" si="49"/>
        <v/>
      </c>
      <c r="P204" s="71" t="str">
        <f t="shared" ca="1" si="59"/>
        <v/>
      </c>
      <c r="Q204" s="65" t="str">
        <f t="shared" ca="1" si="60"/>
        <v/>
      </c>
      <c r="R204" s="65" t="str">
        <f t="shared" ca="1" si="61"/>
        <v/>
      </c>
      <c r="S204" s="82" t="str">
        <f t="shared" si="62"/>
        <v/>
      </c>
      <c r="T204" s="73" t="str">
        <f t="shared" si="50"/>
        <v/>
      </c>
      <c r="U204" s="89" t="str">
        <f t="shared" si="63"/>
        <v/>
      </c>
      <c r="V204" s="86" t="str">
        <f t="shared" si="51"/>
        <v/>
      </c>
      <c r="W204" s="41" t="str">
        <f t="shared" si="64"/>
        <v/>
      </c>
      <c r="X204" s="42"/>
    </row>
    <row r="205" spans="1:24" x14ac:dyDescent="0.25">
      <c r="A205" s="104" t="str">
        <f t="shared" si="52"/>
        <v/>
      </c>
      <c r="B205" s="33"/>
      <c r="C205" s="34"/>
      <c r="D205" s="39"/>
      <c r="E205" s="39"/>
      <c r="F205" s="39"/>
      <c r="G205" s="40"/>
      <c r="H205" s="53" t="str">
        <f t="shared" ca="1" si="53"/>
        <v/>
      </c>
      <c r="I205" s="54" t="str">
        <f t="shared" ca="1" si="54"/>
        <v/>
      </c>
      <c r="J205" s="54" t="str">
        <f t="shared" ca="1" si="55"/>
        <v/>
      </c>
      <c r="K205" s="54" t="str">
        <f t="shared" ca="1" si="56"/>
        <v/>
      </c>
      <c r="L205" s="54" t="str">
        <f t="shared" ca="1" si="57"/>
        <v/>
      </c>
      <c r="M205" s="54" t="str">
        <f t="shared" ca="1" si="58"/>
        <v/>
      </c>
      <c r="N205" s="78" t="str">
        <f ca="1">IF(OR(G205="T",G205="",AND(H205="",I205="",J205="",K205="",L205="",M205="")),"",Listen!$A$6)</f>
        <v/>
      </c>
      <c r="O205" s="59" t="str">
        <f t="shared" ca="1" si="49"/>
        <v/>
      </c>
      <c r="P205" s="71" t="str">
        <f t="shared" ca="1" si="59"/>
        <v/>
      </c>
      <c r="Q205" s="65" t="str">
        <f t="shared" ca="1" si="60"/>
        <v/>
      </c>
      <c r="R205" s="65" t="str">
        <f t="shared" ca="1" si="61"/>
        <v/>
      </c>
      <c r="S205" s="82" t="str">
        <f t="shared" si="62"/>
        <v/>
      </c>
      <c r="T205" s="73" t="str">
        <f t="shared" si="50"/>
        <v/>
      </c>
      <c r="U205" s="89" t="str">
        <f t="shared" si="63"/>
        <v/>
      </c>
      <c r="V205" s="86" t="str">
        <f t="shared" si="51"/>
        <v/>
      </c>
      <c r="W205" s="41" t="str">
        <f t="shared" si="64"/>
        <v/>
      </c>
      <c r="X205" s="42"/>
    </row>
    <row r="206" spans="1:24" x14ac:dyDescent="0.25">
      <c r="A206" s="104" t="str">
        <f t="shared" si="52"/>
        <v/>
      </c>
      <c r="B206" s="33"/>
      <c r="C206" s="34"/>
      <c r="D206" s="39"/>
      <c r="E206" s="39"/>
      <c r="F206" s="39"/>
      <c r="G206" s="40"/>
      <c r="H206" s="53" t="str">
        <f t="shared" ca="1" si="53"/>
        <v/>
      </c>
      <c r="I206" s="54" t="str">
        <f t="shared" ca="1" si="54"/>
        <v/>
      </c>
      <c r="J206" s="54" t="str">
        <f t="shared" ca="1" si="55"/>
        <v/>
      </c>
      <c r="K206" s="54" t="str">
        <f t="shared" ca="1" si="56"/>
        <v/>
      </c>
      <c r="L206" s="54" t="str">
        <f t="shared" ca="1" si="57"/>
        <v/>
      </c>
      <c r="M206" s="54" t="str">
        <f t="shared" ca="1" si="58"/>
        <v/>
      </c>
      <c r="N206" s="78" t="str">
        <f ca="1">IF(OR(G206="T",G206="",AND(H206="",I206="",J206="",K206="",L206="",M206="")),"",Listen!$A$6)</f>
        <v/>
      </c>
      <c r="O206" s="59" t="str">
        <f t="shared" ca="1" si="49"/>
        <v/>
      </c>
      <c r="P206" s="71" t="str">
        <f t="shared" ca="1" si="59"/>
        <v/>
      </c>
      <c r="Q206" s="65" t="str">
        <f t="shared" ca="1" si="60"/>
        <v/>
      </c>
      <c r="R206" s="65" t="str">
        <f t="shared" ca="1" si="61"/>
        <v/>
      </c>
      <c r="S206" s="82" t="str">
        <f t="shared" si="62"/>
        <v/>
      </c>
      <c r="T206" s="73" t="str">
        <f t="shared" si="50"/>
        <v/>
      </c>
      <c r="U206" s="89" t="str">
        <f t="shared" si="63"/>
        <v/>
      </c>
      <c r="V206" s="86" t="str">
        <f t="shared" si="51"/>
        <v/>
      </c>
      <c r="W206" s="41" t="str">
        <f t="shared" si="64"/>
        <v/>
      </c>
      <c r="X206" s="42"/>
    </row>
    <row r="207" spans="1:24" x14ac:dyDescent="0.25">
      <c r="A207" s="104" t="str">
        <f t="shared" si="52"/>
        <v/>
      </c>
      <c r="B207" s="33"/>
      <c r="C207" s="34"/>
      <c r="D207" s="39"/>
      <c r="E207" s="39"/>
      <c r="F207" s="39"/>
      <c r="G207" s="40"/>
      <c r="H207" s="53" t="str">
        <f t="shared" ca="1" si="53"/>
        <v/>
      </c>
      <c r="I207" s="54" t="str">
        <f t="shared" ca="1" si="54"/>
        <v/>
      </c>
      <c r="J207" s="54" t="str">
        <f t="shared" ca="1" si="55"/>
        <v/>
      </c>
      <c r="K207" s="54" t="str">
        <f t="shared" ca="1" si="56"/>
        <v/>
      </c>
      <c r="L207" s="54" t="str">
        <f t="shared" ca="1" si="57"/>
        <v/>
      </c>
      <c r="M207" s="54" t="str">
        <f t="shared" ca="1" si="58"/>
        <v/>
      </c>
      <c r="N207" s="78" t="str">
        <f ca="1">IF(OR(G207="T",G207="",AND(H207="",I207="",J207="",K207="",L207="",M207="")),"",Listen!$A$6)</f>
        <v/>
      </c>
      <c r="O207" s="59" t="str">
        <f t="shared" ca="1" si="49"/>
        <v/>
      </c>
      <c r="P207" s="71" t="str">
        <f t="shared" ca="1" si="59"/>
        <v/>
      </c>
      <c r="Q207" s="65" t="str">
        <f t="shared" ca="1" si="60"/>
        <v/>
      </c>
      <c r="R207" s="65" t="str">
        <f t="shared" ca="1" si="61"/>
        <v/>
      </c>
      <c r="S207" s="82" t="str">
        <f t="shared" si="62"/>
        <v/>
      </c>
      <c r="T207" s="73" t="str">
        <f t="shared" si="50"/>
        <v/>
      </c>
      <c r="U207" s="89" t="str">
        <f t="shared" si="63"/>
        <v/>
      </c>
      <c r="V207" s="86" t="str">
        <f t="shared" si="51"/>
        <v/>
      </c>
      <c r="W207" s="41" t="str">
        <f t="shared" si="64"/>
        <v/>
      </c>
      <c r="X207" s="42"/>
    </row>
    <row r="208" spans="1:24" x14ac:dyDescent="0.25">
      <c r="A208" s="104" t="str">
        <f t="shared" si="52"/>
        <v/>
      </c>
      <c r="B208" s="33"/>
      <c r="C208" s="34"/>
      <c r="D208" s="39"/>
      <c r="E208" s="39"/>
      <c r="F208" s="39"/>
      <c r="G208" s="40"/>
      <c r="H208" s="53" t="str">
        <f t="shared" ca="1" si="53"/>
        <v/>
      </c>
      <c r="I208" s="54" t="str">
        <f t="shared" ca="1" si="54"/>
        <v/>
      </c>
      <c r="J208" s="54" t="str">
        <f t="shared" ca="1" si="55"/>
        <v/>
      </c>
      <c r="K208" s="54" t="str">
        <f t="shared" ca="1" si="56"/>
        <v/>
      </c>
      <c r="L208" s="54" t="str">
        <f t="shared" ca="1" si="57"/>
        <v/>
      </c>
      <c r="M208" s="54" t="str">
        <f t="shared" ca="1" si="58"/>
        <v/>
      </c>
      <c r="N208" s="78" t="str">
        <f ca="1">IF(OR(G208="T",G208="",AND(H208="",I208="",J208="",K208="",L208="",M208="")),"",Listen!$A$6)</f>
        <v/>
      </c>
      <c r="O208" s="59" t="str">
        <f t="shared" ca="1" si="49"/>
        <v/>
      </c>
      <c r="P208" s="71" t="str">
        <f t="shared" ca="1" si="59"/>
        <v/>
      </c>
      <c r="Q208" s="65" t="str">
        <f t="shared" ca="1" si="60"/>
        <v/>
      </c>
      <c r="R208" s="65" t="str">
        <f t="shared" ca="1" si="61"/>
        <v/>
      </c>
      <c r="S208" s="82" t="str">
        <f t="shared" si="62"/>
        <v/>
      </c>
      <c r="T208" s="73" t="str">
        <f t="shared" si="50"/>
        <v/>
      </c>
      <c r="U208" s="89" t="str">
        <f t="shared" si="63"/>
        <v/>
      </c>
      <c r="V208" s="86" t="str">
        <f t="shared" si="51"/>
        <v/>
      </c>
      <c r="W208" s="41" t="str">
        <f t="shared" si="64"/>
        <v/>
      </c>
      <c r="X208" s="42"/>
    </row>
    <row r="209" spans="1:24" x14ac:dyDescent="0.25">
      <c r="A209" s="104" t="str">
        <f t="shared" si="52"/>
        <v/>
      </c>
      <c r="B209" s="33"/>
      <c r="C209" s="34"/>
      <c r="D209" s="39"/>
      <c r="E209" s="39"/>
      <c r="F209" s="39"/>
      <c r="G209" s="40"/>
      <c r="H209" s="53" t="str">
        <f t="shared" ca="1" si="53"/>
        <v/>
      </c>
      <c r="I209" s="54" t="str">
        <f t="shared" ca="1" si="54"/>
        <v/>
      </c>
      <c r="J209" s="54" t="str">
        <f t="shared" ca="1" si="55"/>
        <v/>
      </c>
      <c r="K209" s="54" t="str">
        <f t="shared" ca="1" si="56"/>
        <v/>
      </c>
      <c r="L209" s="54" t="str">
        <f t="shared" ca="1" si="57"/>
        <v/>
      </c>
      <c r="M209" s="54" t="str">
        <f t="shared" ca="1" si="58"/>
        <v/>
      </c>
      <c r="N209" s="78" t="str">
        <f ca="1">IF(OR(G209="T",G209="",AND(H209="",I209="",J209="",K209="",L209="",M209="")),"",Listen!$A$6)</f>
        <v/>
      </c>
      <c r="O209" s="59" t="str">
        <f t="shared" ca="1" si="49"/>
        <v/>
      </c>
      <c r="P209" s="71" t="str">
        <f t="shared" ca="1" si="59"/>
        <v/>
      </c>
      <c r="Q209" s="65" t="str">
        <f t="shared" ca="1" si="60"/>
        <v/>
      </c>
      <c r="R209" s="65" t="str">
        <f t="shared" ca="1" si="61"/>
        <v/>
      </c>
      <c r="S209" s="82" t="str">
        <f t="shared" si="62"/>
        <v/>
      </c>
      <c r="T209" s="73" t="str">
        <f t="shared" si="50"/>
        <v/>
      </c>
      <c r="U209" s="89" t="str">
        <f t="shared" si="63"/>
        <v/>
      </c>
      <c r="V209" s="86" t="str">
        <f t="shared" si="51"/>
        <v/>
      </c>
      <c r="W209" s="41" t="str">
        <f t="shared" si="64"/>
        <v/>
      </c>
      <c r="X209" s="42"/>
    </row>
    <row r="210" spans="1:24" x14ac:dyDescent="0.25">
      <c r="A210" s="104" t="str">
        <f t="shared" si="52"/>
        <v/>
      </c>
      <c r="B210" s="33"/>
      <c r="C210" s="34"/>
      <c r="D210" s="39"/>
      <c r="E210" s="39"/>
      <c r="F210" s="39"/>
      <c r="G210" s="40"/>
      <c r="H210" s="53" t="str">
        <f t="shared" ca="1" si="53"/>
        <v/>
      </c>
      <c r="I210" s="54" t="str">
        <f t="shared" ca="1" si="54"/>
        <v/>
      </c>
      <c r="J210" s="54" t="str">
        <f t="shared" ca="1" si="55"/>
        <v/>
      </c>
      <c r="K210" s="54" t="str">
        <f t="shared" ca="1" si="56"/>
        <v/>
      </c>
      <c r="L210" s="54" t="str">
        <f t="shared" ca="1" si="57"/>
        <v/>
      </c>
      <c r="M210" s="54" t="str">
        <f t="shared" ca="1" si="58"/>
        <v/>
      </c>
      <c r="N210" s="78" t="str">
        <f ca="1">IF(OR(G210="T",G210="",AND(H210="",I210="",J210="",K210="",L210="",M210="")),"",Listen!$A$6)</f>
        <v/>
      </c>
      <c r="O210" s="59" t="str">
        <f t="shared" ca="1" si="49"/>
        <v/>
      </c>
      <c r="P210" s="71" t="str">
        <f t="shared" ca="1" si="59"/>
        <v/>
      </c>
      <c r="Q210" s="65" t="str">
        <f t="shared" ca="1" si="60"/>
        <v/>
      </c>
      <c r="R210" s="65" t="str">
        <f t="shared" ca="1" si="61"/>
        <v/>
      </c>
      <c r="S210" s="82" t="str">
        <f t="shared" si="62"/>
        <v/>
      </c>
      <c r="T210" s="73" t="str">
        <f t="shared" si="50"/>
        <v/>
      </c>
      <c r="U210" s="89" t="str">
        <f t="shared" si="63"/>
        <v/>
      </c>
      <c r="V210" s="86" t="str">
        <f t="shared" si="51"/>
        <v/>
      </c>
      <c r="W210" s="41" t="str">
        <f t="shared" si="64"/>
        <v/>
      </c>
      <c r="X210" s="42"/>
    </row>
    <row r="211" spans="1:24" x14ac:dyDescent="0.25">
      <c r="A211" s="104" t="str">
        <f t="shared" si="52"/>
        <v/>
      </c>
      <c r="B211" s="33"/>
      <c r="C211" s="34"/>
      <c r="D211" s="39"/>
      <c r="E211" s="39"/>
      <c r="F211" s="39"/>
      <c r="G211" s="40"/>
      <c r="H211" s="53" t="str">
        <f t="shared" ca="1" si="53"/>
        <v/>
      </c>
      <c r="I211" s="54" t="str">
        <f t="shared" ca="1" si="54"/>
        <v/>
      </c>
      <c r="J211" s="54" t="str">
        <f t="shared" ca="1" si="55"/>
        <v/>
      </c>
      <c r="K211" s="54" t="str">
        <f t="shared" ca="1" si="56"/>
        <v/>
      </c>
      <c r="L211" s="54" t="str">
        <f t="shared" ca="1" si="57"/>
        <v/>
      </c>
      <c r="M211" s="54" t="str">
        <f t="shared" ca="1" si="58"/>
        <v/>
      </c>
      <c r="N211" s="78" t="str">
        <f ca="1">IF(OR(G211="T",G211="",AND(H211="",I211="",J211="",K211="",L211="",M211="")),"",Listen!$A$6)</f>
        <v/>
      </c>
      <c r="O211" s="59" t="str">
        <f t="shared" ca="1" si="49"/>
        <v/>
      </c>
      <c r="P211" s="71" t="str">
        <f t="shared" ca="1" si="59"/>
        <v/>
      </c>
      <c r="Q211" s="65" t="str">
        <f t="shared" ca="1" si="60"/>
        <v/>
      </c>
      <c r="R211" s="65" t="str">
        <f t="shared" ca="1" si="61"/>
        <v/>
      </c>
      <c r="S211" s="82" t="str">
        <f t="shared" si="62"/>
        <v/>
      </c>
      <c r="T211" s="73" t="str">
        <f t="shared" si="50"/>
        <v/>
      </c>
      <c r="U211" s="89" t="str">
        <f t="shared" si="63"/>
        <v/>
      </c>
      <c r="V211" s="86" t="str">
        <f t="shared" si="51"/>
        <v/>
      </c>
      <c r="W211" s="41" t="str">
        <f t="shared" si="64"/>
        <v/>
      </c>
      <c r="X211" s="42"/>
    </row>
    <row r="212" spans="1:24" x14ac:dyDescent="0.25">
      <c r="A212" s="104" t="str">
        <f t="shared" si="52"/>
        <v/>
      </c>
      <c r="B212" s="33"/>
      <c r="C212" s="34"/>
      <c r="D212" s="39"/>
      <c r="E212" s="39"/>
      <c r="F212" s="39"/>
      <c r="G212" s="40"/>
      <c r="H212" s="53" t="str">
        <f t="shared" ca="1" si="53"/>
        <v/>
      </c>
      <c r="I212" s="54" t="str">
        <f t="shared" ca="1" si="54"/>
        <v/>
      </c>
      <c r="J212" s="54" t="str">
        <f t="shared" ca="1" si="55"/>
        <v/>
      </c>
      <c r="K212" s="54" t="str">
        <f t="shared" ca="1" si="56"/>
        <v/>
      </c>
      <c r="L212" s="54" t="str">
        <f t="shared" ca="1" si="57"/>
        <v/>
      </c>
      <c r="M212" s="54" t="str">
        <f t="shared" ca="1" si="58"/>
        <v/>
      </c>
      <c r="N212" s="78" t="str">
        <f ca="1">IF(OR(G212="T",G212="",AND(H212="",I212="",J212="",K212="",L212="",M212="")),"",Listen!$A$6)</f>
        <v/>
      </c>
      <c r="O212" s="59" t="str">
        <f t="shared" ca="1" si="49"/>
        <v/>
      </c>
      <c r="P212" s="71" t="str">
        <f t="shared" ca="1" si="59"/>
        <v/>
      </c>
      <c r="Q212" s="65" t="str">
        <f t="shared" ca="1" si="60"/>
        <v/>
      </c>
      <c r="R212" s="65" t="str">
        <f t="shared" ca="1" si="61"/>
        <v/>
      </c>
      <c r="S212" s="82" t="str">
        <f t="shared" si="62"/>
        <v/>
      </c>
      <c r="T212" s="73" t="str">
        <f t="shared" si="50"/>
        <v/>
      </c>
      <c r="U212" s="89" t="str">
        <f t="shared" si="63"/>
        <v/>
      </c>
      <c r="V212" s="86" t="str">
        <f t="shared" si="51"/>
        <v/>
      </c>
      <c r="W212" s="41" t="str">
        <f t="shared" si="64"/>
        <v/>
      </c>
      <c r="X212" s="42"/>
    </row>
    <row r="213" spans="1:24" x14ac:dyDescent="0.25">
      <c r="A213" s="104" t="str">
        <f t="shared" si="52"/>
        <v/>
      </c>
      <c r="B213" s="33"/>
      <c r="C213" s="34"/>
      <c r="D213" s="39"/>
      <c r="E213" s="39"/>
      <c r="F213" s="39"/>
      <c r="G213" s="40"/>
      <c r="H213" s="53" t="str">
        <f t="shared" ca="1" si="53"/>
        <v/>
      </c>
      <c r="I213" s="54" t="str">
        <f t="shared" ca="1" si="54"/>
        <v/>
      </c>
      <c r="J213" s="54" t="str">
        <f t="shared" ca="1" si="55"/>
        <v/>
      </c>
      <c r="K213" s="54" t="str">
        <f t="shared" ca="1" si="56"/>
        <v/>
      </c>
      <c r="L213" s="54" t="str">
        <f t="shared" ca="1" si="57"/>
        <v/>
      </c>
      <c r="M213" s="54" t="str">
        <f t="shared" ca="1" si="58"/>
        <v/>
      </c>
      <c r="N213" s="78" t="str">
        <f ca="1">IF(OR(G213="T",G213="",AND(H213="",I213="",J213="",K213="",L213="",M213="")),"",Listen!$A$6)</f>
        <v/>
      </c>
      <c r="O213" s="59" t="str">
        <f t="shared" ca="1" si="49"/>
        <v/>
      </c>
      <c r="P213" s="71" t="str">
        <f t="shared" ca="1" si="59"/>
        <v/>
      </c>
      <c r="Q213" s="65" t="str">
        <f t="shared" ca="1" si="60"/>
        <v/>
      </c>
      <c r="R213" s="65" t="str">
        <f t="shared" ca="1" si="61"/>
        <v/>
      </c>
      <c r="S213" s="82" t="str">
        <f t="shared" si="62"/>
        <v/>
      </c>
      <c r="T213" s="73" t="str">
        <f t="shared" si="50"/>
        <v/>
      </c>
      <c r="U213" s="89" t="str">
        <f t="shared" si="63"/>
        <v/>
      </c>
      <c r="V213" s="86" t="str">
        <f t="shared" si="51"/>
        <v/>
      </c>
      <c r="W213" s="41" t="str">
        <f t="shared" si="64"/>
        <v/>
      </c>
      <c r="X213" s="42"/>
    </row>
    <row r="214" spans="1:24" x14ac:dyDescent="0.25">
      <c r="A214" s="104" t="str">
        <f t="shared" si="52"/>
        <v/>
      </c>
      <c r="B214" s="33"/>
      <c r="C214" s="34"/>
      <c r="D214" s="39"/>
      <c r="E214" s="39"/>
      <c r="F214" s="39"/>
      <c r="G214" s="40"/>
      <c r="H214" s="53" t="str">
        <f t="shared" ca="1" si="53"/>
        <v/>
      </c>
      <c r="I214" s="54" t="str">
        <f t="shared" ca="1" si="54"/>
        <v/>
      </c>
      <c r="J214" s="54" t="str">
        <f t="shared" ca="1" si="55"/>
        <v/>
      </c>
      <c r="K214" s="54" t="str">
        <f t="shared" ca="1" si="56"/>
        <v/>
      </c>
      <c r="L214" s="54" t="str">
        <f t="shared" ca="1" si="57"/>
        <v/>
      </c>
      <c r="M214" s="54" t="str">
        <f t="shared" ca="1" si="58"/>
        <v/>
      </c>
      <c r="N214" s="78" t="str">
        <f ca="1">IF(OR(G214="T",G214="",AND(H214="",I214="",J214="",K214="",L214="",M214="")),"",Listen!$A$6)</f>
        <v/>
      </c>
      <c r="O214" s="59" t="str">
        <f t="shared" ca="1" si="49"/>
        <v/>
      </c>
      <c r="P214" s="71" t="str">
        <f t="shared" ca="1" si="59"/>
        <v/>
      </c>
      <c r="Q214" s="65" t="str">
        <f t="shared" ca="1" si="60"/>
        <v/>
      </c>
      <c r="R214" s="65" t="str">
        <f t="shared" ca="1" si="61"/>
        <v/>
      </c>
      <c r="S214" s="82" t="str">
        <f t="shared" si="62"/>
        <v/>
      </c>
      <c r="T214" s="73" t="str">
        <f t="shared" si="50"/>
        <v/>
      </c>
      <c r="U214" s="89" t="str">
        <f t="shared" si="63"/>
        <v/>
      </c>
      <c r="V214" s="86" t="str">
        <f t="shared" si="51"/>
        <v/>
      </c>
      <c r="W214" s="41" t="str">
        <f t="shared" si="64"/>
        <v/>
      </c>
      <c r="X214" s="42"/>
    </row>
    <row r="215" spans="1:24" x14ac:dyDescent="0.25">
      <c r="A215" s="104" t="str">
        <f t="shared" si="52"/>
        <v/>
      </c>
      <c r="B215" s="33"/>
      <c r="C215" s="34"/>
      <c r="D215" s="39"/>
      <c r="E215" s="39"/>
      <c r="F215" s="39"/>
      <c r="G215" s="40"/>
      <c r="H215" s="53" t="str">
        <f t="shared" ca="1" si="53"/>
        <v/>
      </c>
      <c r="I215" s="54" t="str">
        <f t="shared" ca="1" si="54"/>
        <v/>
      </c>
      <c r="J215" s="54" t="str">
        <f t="shared" ca="1" si="55"/>
        <v/>
      </c>
      <c r="K215" s="54" t="str">
        <f t="shared" ca="1" si="56"/>
        <v/>
      </c>
      <c r="L215" s="54" t="str">
        <f t="shared" ca="1" si="57"/>
        <v/>
      </c>
      <c r="M215" s="54" t="str">
        <f t="shared" ca="1" si="58"/>
        <v/>
      </c>
      <c r="N215" s="78" t="str">
        <f ca="1">IF(OR(G215="T",G215="",AND(H215="",I215="",J215="",K215="",L215="",M215="")),"",Listen!$A$6)</f>
        <v/>
      </c>
      <c r="O215" s="59" t="str">
        <f t="shared" ca="1" si="49"/>
        <v/>
      </c>
      <c r="P215" s="71" t="str">
        <f t="shared" ca="1" si="59"/>
        <v/>
      </c>
      <c r="Q215" s="65" t="str">
        <f t="shared" ca="1" si="60"/>
        <v/>
      </c>
      <c r="R215" s="65" t="str">
        <f t="shared" ca="1" si="61"/>
        <v/>
      </c>
      <c r="S215" s="82" t="str">
        <f t="shared" si="62"/>
        <v/>
      </c>
      <c r="T215" s="73" t="str">
        <f t="shared" si="50"/>
        <v/>
      </c>
      <c r="U215" s="89" t="str">
        <f t="shared" si="63"/>
        <v/>
      </c>
      <c r="V215" s="86" t="str">
        <f t="shared" si="51"/>
        <v/>
      </c>
      <c r="W215" s="41" t="str">
        <f t="shared" si="64"/>
        <v/>
      </c>
      <c r="X215" s="42"/>
    </row>
    <row r="216" spans="1:24" x14ac:dyDescent="0.25">
      <c r="A216" s="104" t="str">
        <f t="shared" si="52"/>
        <v/>
      </c>
      <c r="B216" s="33"/>
      <c r="C216" s="34"/>
      <c r="D216" s="39"/>
      <c r="E216" s="39"/>
      <c r="F216" s="39"/>
      <c r="G216" s="40"/>
      <c r="H216" s="53" t="str">
        <f t="shared" ca="1" si="53"/>
        <v/>
      </c>
      <c r="I216" s="54" t="str">
        <f t="shared" ca="1" si="54"/>
        <v/>
      </c>
      <c r="J216" s="54" t="str">
        <f t="shared" ca="1" si="55"/>
        <v/>
      </c>
      <c r="K216" s="54" t="str">
        <f t="shared" ca="1" si="56"/>
        <v/>
      </c>
      <c r="L216" s="54" t="str">
        <f t="shared" ca="1" si="57"/>
        <v/>
      </c>
      <c r="M216" s="54" t="str">
        <f t="shared" ca="1" si="58"/>
        <v/>
      </c>
      <c r="N216" s="78" t="str">
        <f ca="1">IF(OR(G216="T",G216="",AND(H216="",I216="",J216="",K216="",L216="",M216="")),"",Listen!$A$6)</f>
        <v/>
      </c>
      <c r="O216" s="59" t="str">
        <f t="shared" ca="1" si="49"/>
        <v/>
      </c>
      <c r="P216" s="71" t="str">
        <f t="shared" ca="1" si="59"/>
        <v/>
      </c>
      <c r="Q216" s="65" t="str">
        <f t="shared" ca="1" si="60"/>
        <v/>
      </c>
      <c r="R216" s="65" t="str">
        <f t="shared" ca="1" si="61"/>
        <v/>
      </c>
      <c r="S216" s="82" t="str">
        <f t="shared" si="62"/>
        <v/>
      </c>
      <c r="T216" s="73" t="str">
        <f t="shared" si="50"/>
        <v/>
      </c>
      <c r="U216" s="89" t="str">
        <f t="shared" si="63"/>
        <v/>
      </c>
      <c r="V216" s="86" t="str">
        <f t="shared" si="51"/>
        <v/>
      </c>
      <c r="W216" s="41" t="str">
        <f t="shared" si="64"/>
        <v/>
      </c>
      <c r="X216" s="42"/>
    </row>
    <row r="217" spans="1:24" x14ac:dyDescent="0.25">
      <c r="A217" s="104" t="str">
        <f t="shared" si="52"/>
        <v/>
      </c>
      <c r="B217" s="33"/>
      <c r="C217" s="34"/>
      <c r="D217" s="39"/>
      <c r="E217" s="39"/>
      <c r="F217" s="39"/>
      <c r="G217" s="40"/>
      <c r="H217" s="53" t="str">
        <f t="shared" ca="1" si="53"/>
        <v/>
      </c>
      <c r="I217" s="54" t="str">
        <f t="shared" ca="1" si="54"/>
        <v/>
      </c>
      <c r="J217" s="54" t="str">
        <f t="shared" ca="1" si="55"/>
        <v/>
      </c>
      <c r="K217" s="54" t="str">
        <f t="shared" ca="1" si="56"/>
        <v/>
      </c>
      <c r="L217" s="54" t="str">
        <f t="shared" ca="1" si="57"/>
        <v/>
      </c>
      <c r="M217" s="54" t="str">
        <f t="shared" ca="1" si="58"/>
        <v/>
      </c>
      <c r="N217" s="78" t="str">
        <f ca="1">IF(OR(G217="T",G217="",AND(H217="",I217="",J217="",K217="",L217="",M217="")),"",Listen!$A$6)</f>
        <v/>
      </c>
      <c r="O217" s="59" t="str">
        <f t="shared" ca="1" si="49"/>
        <v/>
      </c>
      <c r="P217" s="71" t="str">
        <f t="shared" ca="1" si="59"/>
        <v/>
      </c>
      <c r="Q217" s="65" t="str">
        <f t="shared" ca="1" si="60"/>
        <v/>
      </c>
      <c r="R217" s="65" t="str">
        <f t="shared" ca="1" si="61"/>
        <v/>
      </c>
      <c r="S217" s="82" t="str">
        <f t="shared" si="62"/>
        <v/>
      </c>
      <c r="T217" s="73" t="str">
        <f t="shared" si="50"/>
        <v/>
      </c>
      <c r="U217" s="89" t="str">
        <f t="shared" si="63"/>
        <v/>
      </c>
      <c r="V217" s="86" t="str">
        <f t="shared" si="51"/>
        <v/>
      </c>
      <c r="W217" s="41" t="str">
        <f t="shared" si="64"/>
        <v/>
      </c>
      <c r="X217" s="42"/>
    </row>
    <row r="218" spans="1:24" x14ac:dyDescent="0.25">
      <c r="A218" s="104" t="str">
        <f t="shared" si="52"/>
        <v/>
      </c>
      <c r="B218" s="33"/>
      <c r="C218" s="34"/>
      <c r="D218" s="39"/>
      <c r="E218" s="39"/>
      <c r="F218" s="39"/>
      <c r="G218" s="40"/>
      <c r="H218" s="53" t="str">
        <f t="shared" ca="1" si="53"/>
        <v/>
      </c>
      <c r="I218" s="54" t="str">
        <f t="shared" ca="1" si="54"/>
        <v/>
      </c>
      <c r="J218" s="54" t="str">
        <f t="shared" ca="1" si="55"/>
        <v/>
      </c>
      <c r="K218" s="54" t="str">
        <f t="shared" ca="1" si="56"/>
        <v/>
      </c>
      <c r="L218" s="54" t="str">
        <f t="shared" ca="1" si="57"/>
        <v/>
      </c>
      <c r="M218" s="54" t="str">
        <f t="shared" ca="1" si="58"/>
        <v/>
      </c>
      <c r="N218" s="78" t="str">
        <f ca="1">IF(OR(G218="T",G218="",AND(H218="",I218="",J218="",K218="",L218="",M218="")),"",Listen!$A$6)</f>
        <v/>
      </c>
      <c r="O218" s="59" t="str">
        <f t="shared" ca="1" si="49"/>
        <v/>
      </c>
      <c r="P218" s="71" t="str">
        <f t="shared" ca="1" si="59"/>
        <v/>
      </c>
      <c r="Q218" s="65" t="str">
        <f t="shared" ca="1" si="60"/>
        <v/>
      </c>
      <c r="R218" s="65" t="str">
        <f t="shared" ca="1" si="61"/>
        <v/>
      </c>
      <c r="S218" s="82" t="str">
        <f t="shared" si="62"/>
        <v/>
      </c>
      <c r="T218" s="73" t="str">
        <f t="shared" si="50"/>
        <v/>
      </c>
      <c r="U218" s="89" t="str">
        <f t="shared" si="63"/>
        <v/>
      </c>
      <c r="V218" s="86" t="str">
        <f t="shared" si="51"/>
        <v/>
      </c>
      <c r="W218" s="41" t="str">
        <f t="shared" si="64"/>
        <v/>
      </c>
      <c r="X218" s="42"/>
    </row>
    <row r="219" spans="1:24" x14ac:dyDescent="0.25">
      <c r="A219" s="104" t="str">
        <f t="shared" si="52"/>
        <v/>
      </c>
      <c r="B219" s="33"/>
      <c r="C219" s="34"/>
      <c r="D219" s="39"/>
      <c r="E219" s="39"/>
      <c r="F219" s="39"/>
      <c r="G219" s="40"/>
      <c r="H219" s="53" t="str">
        <f t="shared" ca="1" si="53"/>
        <v/>
      </c>
      <c r="I219" s="54" t="str">
        <f t="shared" ca="1" si="54"/>
        <v/>
      </c>
      <c r="J219" s="54" t="str">
        <f t="shared" ca="1" si="55"/>
        <v/>
      </c>
      <c r="K219" s="54" t="str">
        <f t="shared" ca="1" si="56"/>
        <v/>
      </c>
      <c r="L219" s="54" t="str">
        <f t="shared" ca="1" si="57"/>
        <v/>
      </c>
      <c r="M219" s="54" t="str">
        <f t="shared" ca="1" si="58"/>
        <v/>
      </c>
      <c r="N219" s="78" t="str">
        <f ca="1">IF(OR(G219="T",G219="",AND(H219="",I219="",J219="",K219="",L219="",M219="")),"",Listen!$A$6)</f>
        <v/>
      </c>
      <c r="O219" s="59" t="str">
        <f t="shared" ca="1" si="49"/>
        <v/>
      </c>
      <c r="P219" s="71" t="str">
        <f t="shared" ca="1" si="59"/>
        <v/>
      </c>
      <c r="Q219" s="65" t="str">
        <f t="shared" ca="1" si="60"/>
        <v/>
      </c>
      <c r="R219" s="65" t="str">
        <f t="shared" ca="1" si="61"/>
        <v/>
      </c>
      <c r="S219" s="82" t="str">
        <f t="shared" si="62"/>
        <v/>
      </c>
      <c r="T219" s="73" t="str">
        <f t="shared" si="50"/>
        <v/>
      </c>
      <c r="U219" s="89" t="str">
        <f t="shared" si="63"/>
        <v/>
      </c>
      <c r="V219" s="86" t="str">
        <f t="shared" si="51"/>
        <v/>
      </c>
      <c r="W219" s="41" t="str">
        <f t="shared" si="64"/>
        <v/>
      </c>
      <c r="X219" s="42"/>
    </row>
    <row r="220" spans="1:24" x14ac:dyDescent="0.25">
      <c r="A220" s="104" t="str">
        <f t="shared" si="52"/>
        <v/>
      </c>
      <c r="B220" s="33"/>
      <c r="C220" s="34"/>
      <c r="D220" s="39"/>
      <c r="E220" s="39"/>
      <c r="F220" s="39"/>
      <c r="G220" s="40"/>
      <c r="H220" s="53" t="str">
        <f t="shared" ca="1" si="53"/>
        <v/>
      </c>
      <c r="I220" s="54" t="str">
        <f t="shared" ca="1" si="54"/>
        <v/>
      </c>
      <c r="J220" s="54" t="str">
        <f t="shared" ca="1" si="55"/>
        <v/>
      </c>
      <c r="K220" s="54" t="str">
        <f t="shared" ca="1" si="56"/>
        <v/>
      </c>
      <c r="L220" s="54" t="str">
        <f t="shared" ca="1" si="57"/>
        <v/>
      </c>
      <c r="M220" s="54" t="str">
        <f t="shared" ca="1" si="58"/>
        <v/>
      </c>
      <c r="N220" s="78" t="str">
        <f ca="1">IF(OR(G220="T",G220="",AND(H220="",I220="",J220="",K220="",L220="",M220="")),"",Listen!$A$6)</f>
        <v/>
      </c>
      <c r="O220" s="59" t="str">
        <f t="shared" ca="1" si="49"/>
        <v/>
      </c>
      <c r="P220" s="71" t="str">
        <f t="shared" ca="1" si="59"/>
        <v/>
      </c>
      <c r="Q220" s="65" t="str">
        <f t="shared" ca="1" si="60"/>
        <v/>
      </c>
      <c r="R220" s="65" t="str">
        <f t="shared" ca="1" si="61"/>
        <v/>
      </c>
      <c r="S220" s="82" t="str">
        <f t="shared" si="62"/>
        <v/>
      </c>
      <c r="T220" s="73" t="str">
        <f t="shared" si="50"/>
        <v/>
      </c>
      <c r="U220" s="89" t="str">
        <f t="shared" si="63"/>
        <v/>
      </c>
      <c r="V220" s="86" t="str">
        <f t="shared" si="51"/>
        <v/>
      </c>
      <c r="W220" s="41" t="str">
        <f t="shared" si="64"/>
        <v/>
      </c>
      <c r="X220" s="42"/>
    </row>
    <row r="221" spans="1:24" x14ac:dyDescent="0.25">
      <c r="A221" s="104" t="str">
        <f t="shared" si="52"/>
        <v/>
      </c>
      <c r="B221" s="33"/>
      <c r="C221" s="34"/>
      <c r="D221" s="39"/>
      <c r="E221" s="39"/>
      <c r="F221" s="39"/>
      <c r="G221" s="40"/>
      <c r="H221" s="53" t="str">
        <f t="shared" ca="1" si="53"/>
        <v/>
      </c>
      <c r="I221" s="54" t="str">
        <f t="shared" ca="1" si="54"/>
        <v/>
      </c>
      <c r="J221" s="54" t="str">
        <f t="shared" ca="1" si="55"/>
        <v/>
      </c>
      <c r="K221" s="54" t="str">
        <f t="shared" ca="1" si="56"/>
        <v/>
      </c>
      <c r="L221" s="54" t="str">
        <f t="shared" ca="1" si="57"/>
        <v/>
      </c>
      <c r="M221" s="54" t="str">
        <f t="shared" ca="1" si="58"/>
        <v/>
      </c>
      <c r="N221" s="78" t="str">
        <f ca="1">IF(OR(G221="T",G221="",AND(H221="",I221="",J221="",K221="",L221="",M221="")),"",Listen!$A$6)</f>
        <v/>
      </c>
      <c r="O221" s="59" t="str">
        <f t="shared" ca="1" si="49"/>
        <v/>
      </c>
      <c r="P221" s="71" t="str">
        <f t="shared" ca="1" si="59"/>
        <v/>
      </c>
      <c r="Q221" s="65" t="str">
        <f t="shared" ca="1" si="60"/>
        <v/>
      </c>
      <c r="R221" s="65" t="str">
        <f t="shared" ca="1" si="61"/>
        <v/>
      </c>
      <c r="S221" s="82" t="str">
        <f t="shared" si="62"/>
        <v/>
      </c>
      <c r="T221" s="73" t="str">
        <f t="shared" si="50"/>
        <v/>
      </c>
      <c r="U221" s="89" t="str">
        <f t="shared" si="63"/>
        <v/>
      </c>
      <c r="V221" s="86" t="str">
        <f t="shared" si="51"/>
        <v/>
      </c>
      <c r="W221" s="41" t="str">
        <f t="shared" si="64"/>
        <v/>
      </c>
      <c r="X221" s="42"/>
    </row>
    <row r="222" spans="1:24" x14ac:dyDescent="0.25">
      <c r="A222" s="104" t="str">
        <f t="shared" si="52"/>
        <v/>
      </c>
      <c r="B222" s="33"/>
      <c r="C222" s="34"/>
      <c r="D222" s="39"/>
      <c r="E222" s="39"/>
      <c r="F222" s="39"/>
      <c r="G222" s="40"/>
      <c r="H222" s="53" t="str">
        <f t="shared" ca="1" si="53"/>
        <v/>
      </c>
      <c r="I222" s="54" t="str">
        <f t="shared" ca="1" si="54"/>
        <v/>
      </c>
      <c r="J222" s="54" t="str">
        <f t="shared" ca="1" si="55"/>
        <v/>
      </c>
      <c r="K222" s="54" t="str">
        <f t="shared" ca="1" si="56"/>
        <v/>
      </c>
      <c r="L222" s="54" t="str">
        <f t="shared" ca="1" si="57"/>
        <v/>
      </c>
      <c r="M222" s="54" t="str">
        <f t="shared" ca="1" si="58"/>
        <v/>
      </c>
      <c r="N222" s="78" t="str">
        <f ca="1">IF(OR(G222="T",G222="",AND(H222="",I222="",J222="",K222="",L222="",M222="")),"",Listen!$A$6)</f>
        <v/>
      </c>
      <c r="O222" s="59" t="str">
        <f t="shared" ca="1" si="49"/>
        <v/>
      </c>
      <c r="P222" s="71" t="str">
        <f t="shared" ca="1" si="59"/>
        <v/>
      </c>
      <c r="Q222" s="65" t="str">
        <f t="shared" ca="1" si="60"/>
        <v/>
      </c>
      <c r="R222" s="65" t="str">
        <f t="shared" ca="1" si="61"/>
        <v/>
      </c>
      <c r="S222" s="82" t="str">
        <f t="shared" si="62"/>
        <v/>
      </c>
      <c r="T222" s="73" t="str">
        <f t="shared" si="50"/>
        <v/>
      </c>
      <c r="U222" s="89" t="str">
        <f t="shared" si="63"/>
        <v/>
      </c>
      <c r="V222" s="86" t="str">
        <f t="shared" si="51"/>
        <v/>
      </c>
      <c r="W222" s="41" t="str">
        <f t="shared" si="64"/>
        <v/>
      </c>
      <c r="X222" s="42"/>
    </row>
    <row r="223" spans="1:24" x14ac:dyDescent="0.25">
      <c r="A223" s="104" t="str">
        <f t="shared" si="52"/>
        <v/>
      </c>
      <c r="B223" s="33"/>
      <c r="C223" s="34"/>
      <c r="D223" s="39"/>
      <c r="E223" s="39"/>
      <c r="F223" s="39"/>
      <c r="G223" s="40"/>
      <c r="H223" s="53" t="str">
        <f t="shared" ca="1" si="53"/>
        <v/>
      </c>
      <c r="I223" s="54" t="str">
        <f t="shared" ca="1" si="54"/>
        <v/>
      </c>
      <c r="J223" s="54" t="str">
        <f t="shared" ca="1" si="55"/>
        <v/>
      </c>
      <c r="K223" s="54" t="str">
        <f t="shared" ca="1" si="56"/>
        <v/>
      </c>
      <c r="L223" s="54" t="str">
        <f t="shared" ca="1" si="57"/>
        <v/>
      </c>
      <c r="M223" s="54" t="str">
        <f t="shared" ca="1" si="58"/>
        <v/>
      </c>
      <c r="N223" s="78" t="str">
        <f ca="1">IF(OR(G223="T",G223="",AND(H223="",I223="",J223="",K223="",L223="",M223="")),"",Listen!$A$6)</f>
        <v/>
      </c>
      <c r="O223" s="59" t="str">
        <f t="shared" ca="1" si="49"/>
        <v/>
      </c>
      <c r="P223" s="71" t="str">
        <f t="shared" ca="1" si="59"/>
        <v/>
      </c>
      <c r="Q223" s="65" t="str">
        <f t="shared" ca="1" si="60"/>
        <v/>
      </c>
      <c r="R223" s="65" t="str">
        <f t="shared" ca="1" si="61"/>
        <v/>
      </c>
      <c r="S223" s="82" t="str">
        <f t="shared" si="62"/>
        <v/>
      </c>
      <c r="T223" s="73" t="str">
        <f t="shared" si="50"/>
        <v/>
      </c>
      <c r="U223" s="89" t="str">
        <f t="shared" si="63"/>
        <v/>
      </c>
      <c r="V223" s="86" t="str">
        <f t="shared" si="51"/>
        <v/>
      </c>
      <c r="W223" s="41" t="str">
        <f t="shared" si="64"/>
        <v/>
      </c>
      <c r="X223" s="42"/>
    </row>
    <row r="224" spans="1:24" x14ac:dyDescent="0.25">
      <c r="A224" s="104" t="str">
        <f t="shared" si="52"/>
        <v/>
      </c>
      <c r="B224" s="33"/>
      <c r="C224" s="34"/>
      <c r="D224" s="39"/>
      <c r="E224" s="39"/>
      <c r="F224" s="39"/>
      <c r="G224" s="40"/>
      <c r="H224" s="53" t="str">
        <f t="shared" ca="1" si="53"/>
        <v/>
      </c>
      <c r="I224" s="54" t="str">
        <f t="shared" ca="1" si="54"/>
        <v/>
      </c>
      <c r="J224" s="54" t="str">
        <f t="shared" ca="1" si="55"/>
        <v/>
      </c>
      <c r="K224" s="54" t="str">
        <f t="shared" ca="1" si="56"/>
        <v/>
      </c>
      <c r="L224" s="54" t="str">
        <f t="shared" ca="1" si="57"/>
        <v/>
      </c>
      <c r="M224" s="54" t="str">
        <f t="shared" ca="1" si="58"/>
        <v/>
      </c>
      <c r="N224" s="78" t="str">
        <f ca="1">IF(OR(G224="T",G224="",AND(H224="",I224="",J224="",K224="",L224="",M224="")),"",Listen!$A$6)</f>
        <v/>
      </c>
      <c r="O224" s="59" t="str">
        <f t="shared" ca="1" si="49"/>
        <v/>
      </c>
      <c r="P224" s="71" t="str">
        <f t="shared" ca="1" si="59"/>
        <v/>
      </c>
      <c r="Q224" s="65" t="str">
        <f t="shared" ca="1" si="60"/>
        <v/>
      </c>
      <c r="R224" s="65" t="str">
        <f t="shared" ca="1" si="61"/>
        <v/>
      </c>
      <c r="S224" s="82" t="str">
        <f t="shared" si="62"/>
        <v/>
      </c>
      <c r="T224" s="73" t="str">
        <f t="shared" si="50"/>
        <v/>
      </c>
      <c r="U224" s="89" t="str">
        <f t="shared" si="63"/>
        <v/>
      </c>
      <c r="V224" s="86" t="str">
        <f t="shared" si="51"/>
        <v/>
      </c>
      <c r="W224" s="41" t="str">
        <f t="shared" si="64"/>
        <v/>
      </c>
      <c r="X224" s="42"/>
    </row>
    <row r="225" spans="1:24" x14ac:dyDescent="0.25">
      <c r="A225" s="104" t="str">
        <f t="shared" si="52"/>
        <v/>
      </c>
      <c r="B225" s="33"/>
      <c r="C225" s="34"/>
      <c r="D225" s="39"/>
      <c r="E225" s="39"/>
      <c r="F225" s="39"/>
      <c r="G225" s="40"/>
      <c r="H225" s="53" t="str">
        <f t="shared" ca="1" si="53"/>
        <v/>
      </c>
      <c r="I225" s="54" t="str">
        <f t="shared" ca="1" si="54"/>
        <v/>
      </c>
      <c r="J225" s="54" t="str">
        <f t="shared" ca="1" si="55"/>
        <v/>
      </c>
      <c r="K225" s="54" t="str">
        <f t="shared" ca="1" si="56"/>
        <v/>
      </c>
      <c r="L225" s="54" t="str">
        <f t="shared" ca="1" si="57"/>
        <v/>
      </c>
      <c r="M225" s="54" t="str">
        <f t="shared" ca="1" si="58"/>
        <v/>
      </c>
      <c r="N225" s="78" t="str">
        <f ca="1">IF(OR(G225="T",G225="",AND(H225="",I225="",J225="",K225="",L225="",M225="")),"",Listen!$A$6)</f>
        <v/>
      </c>
      <c r="O225" s="59" t="str">
        <f t="shared" ca="1" si="49"/>
        <v/>
      </c>
      <c r="P225" s="71" t="str">
        <f t="shared" ca="1" si="59"/>
        <v/>
      </c>
      <c r="Q225" s="65" t="str">
        <f t="shared" ca="1" si="60"/>
        <v/>
      </c>
      <c r="R225" s="65" t="str">
        <f t="shared" ca="1" si="61"/>
        <v/>
      </c>
      <c r="S225" s="82" t="str">
        <f t="shared" si="62"/>
        <v/>
      </c>
      <c r="T225" s="73" t="str">
        <f t="shared" si="50"/>
        <v/>
      </c>
      <c r="U225" s="89" t="str">
        <f t="shared" si="63"/>
        <v/>
      </c>
      <c r="V225" s="86" t="str">
        <f t="shared" si="51"/>
        <v/>
      </c>
      <c r="W225" s="41" t="str">
        <f t="shared" si="64"/>
        <v/>
      </c>
      <c r="X225" s="42"/>
    </row>
    <row r="226" spans="1:24" x14ac:dyDescent="0.25">
      <c r="A226" s="104" t="str">
        <f t="shared" si="52"/>
        <v/>
      </c>
      <c r="B226" s="33"/>
      <c r="C226" s="34"/>
      <c r="D226" s="39"/>
      <c r="E226" s="39"/>
      <c r="F226" s="39"/>
      <c r="G226" s="40"/>
      <c r="H226" s="53" t="str">
        <f t="shared" ca="1" si="53"/>
        <v/>
      </c>
      <c r="I226" s="54" t="str">
        <f t="shared" ca="1" si="54"/>
        <v/>
      </c>
      <c r="J226" s="54" t="str">
        <f t="shared" ca="1" si="55"/>
        <v/>
      </c>
      <c r="K226" s="54" t="str">
        <f t="shared" ca="1" si="56"/>
        <v/>
      </c>
      <c r="L226" s="54" t="str">
        <f t="shared" ca="1" si="57"/>
        <v/>
      </c>
      <c r="M226" s="54" t="str">
        <f t="shared" ca="1" si="58"/>
        <v/>
      </c>
      <c r="N226" s="78" t="str">
        <f ca="1">IF(OR(G226="T",G226="",AND(H226="",I226="",J226="",K226="",L226="",M226="")),"",Listen!$A$6)</f>
        <v/>
      </c>
      <c r="O226" s="59" t="str">
        <f t="shared" ca="1" si="49"/>
        <v/>
      </c>
      <c r="P226" s="71" t="str">
        <f t="shared" ca="1" si="59"/>
        <v/>
      </c>
      <c r="Q226" s="65" t="str">
        <f t="shared" ca="1" si="60"/>
        <v/>
      </c>
      <c r="R226" s="65" t="str">
        <f t="shared" ca="1" si="61"/>
        <v/>
      </c>
      <c r="S226" s="82" t="str">
        <f t="shared" si="62"/>
        <v/>
      </c>
      <c r="T226" s="73" t="str">
        <f t="shared" si="50"/>
        <v/>
      </c>
      <c r="U226" s="89" t="str">
        <f t="shared" si="63"/>
        <v/>
      </c>
      <c r="V226" s="86" t="str">
        <f t="shared" si="51"/>
        <v/>
      </c>
      <c r="W226" s="41" t="str">
        <f t="shared" si="64"/>
        <v/>
      </c>
      <c r="X226" s="42"/>
    </row>
    <row r="227" spans="1:24" x14ac:dyDescent="0.25">
      <c r="A227" s="104" t="str">
        <f t="shared" si="52"/>
        <v/>
      </c>
      <c r="B227" s="33"/>
      <c r="C227" s="34"/>
      <c r="D227" s="39"/>
      <c r="E227" s="39"/>
      <c r="F227" s="39"/>
      <c r="G227" s="40"/>
      <c r="H227" s="53" t="str">
        <f t="shared" ca="1" si="53"/>
        <v/>
      </c>
      <c r="I227" s="54" t="str">
        <f t="shared" ca="1" si="54"/>
        <v/>
      </c>
      <c r="J227" s="54" t="str">
        <f t="shared" ca="1" si="55"/>
        <v/>
      </c>
      <c r="K227" s="54" t="str">
        <f t="shared" ca="1" si="56"/>
        <v/>
      </c>
      <c r="L227" s="54" t="str">
        <f t="shared" ca="1" si="57"/>
        <v/>
      </c>
      <c r="M227" s="54" t="str">
        <f t="shared" ca="1" si="58"/>
        <v/>
      </c>
      <c r="N227" s="78" t="str">
        <f ca="1">IF(OR(G227="T",G227="",AND(H227="",I227="",J227="",K227="",L227="",M227="")),"",Listen!$A$6)</f>
        <v/>
      </c>
      <c r="O227" s="59" t="str">
        <f t="shared" ca="1" si="49"/>
        <v/>
      </c>
      <c r="P227" s="71" t="str">
        <f t="shared" ca="1" si="59"/>
        <v/>
      </c>
      <c r="Q227" s="65" t="str">
        <f t="shared" ca="1" si="60"/>
        <v/>
      </c>
      <c r="R227" s="65" t="str">
        <f t="shared" ca="1" si="61"/>
        <v/>
      </c>
      <c r="S227" s="82" t="str">
        <f t="shared" si="62"/>
        <v/>
      </c>
      <c r="T227" s="73" t="str">
        <f t="shared" si="50"/>
        <v/>
      </c>
      <c r="U227" s="89" t="str">
        <f t="shared" si="63"/>
        <v/>
      </c>
      <c r="V227" s="86" t="str">
        <f t="shared" si="51"/>
        <v/>
      </c>
      <c r="W227" s="41" t="str">
        <f t="shared" si="64"/>
        <v/>
      </c>
      <c r="X227" s="42"/>
    </row>
    <row r="228" spans="1:24" x14ac:dyDescent="0.25">
      <c r="A228" s="104" t="str">
        <f t="shared" si="52"/>
        <v/>
      </c>
      <c r="B228" s="33"/>
      <c r="C228" s="34"/>
      <c r="D228" s="39"/>
      <c r="E228" s="39"/>
      <c r="F228" s="39"/>
      <c r="G228" s="40"/>
      <c r="H228" s="53" t="str">
        <f t="shared" ca="1" si="53"/>
        <v/>
      </c>
      <c r="I228" s="54" t="str">
        <f t="shared" ca="1" si="54"/>
        <v/>
      </c>
      <c r="J228" s="54" t="str">
        <f t="shared" ca="1" si="55"/>
        <v/>
      </c>
      <c r="K228" s="54" t="str">
        <f t="shared" ca="1" si="56"/>
        <v/>
      </c>
      <c r="L228" s="54" t="str">
        <f t="shared" ca="1" si="57"/>
        <v/>
      </c>
      <c r="M228" s="54" t="str">
        <f t="shared" ca="1" si="58"/>
        <v/>
      </c>
      <c r="N228" s="78" t="str">
        <f ca="1">IF(OR(G228="T",G228="",AND(H228="",I228="",J228="",K228="",L228="",M228="")),"",Listen!$A$6)</f>
        <v/>
      </c>
      <c r="O228" s="59" t="str">
        <f t="shared" ca="1" si="49"/>
        <v/>
      </c>
      <c r="P228" s="71" t="str">
        <f t="shared" ca="1" si="59"/>
        <v/>
      </c>
      <c r="Q228" s="65" t="str">
        <f t="shared" ca="1" si="60"/>
        <v/>
      </c>
      <c r="R228" s="65" t="str">
        <f t="shared" ca="1" si="61"/>
        <v/>
      </c>
      <c r="S228" s="82" t="str">
        <f t="shared" si="62"/>
        <v/>
      </c>
      <c r="T228" s="73" t="str">
        <f t="shared" si="50"/>
        <v/>
      </c>
      <c r="U228" s="89" t="str">
        <f t="shared" si="63"/>
        <v/>
      </c>
      <c r="V228" s="86" t="str">
        <f t="shared" si="51"/>
        <v/>
      </c>
      <c r="W228" s="41" t="str">
        <f t="shared" si="64"/>
        <v/>
      </c>
      <c r="X228" s="42"/>
    </row>
    <row r="229" spans="1:24" x14ac:dyDescent="0.25">
      <c r="A229" s="104" t="str">
        <f t="shared" si="52"/>
        <v/>
      </c>
      <c r="B229" s="33"/>
      <c r="C229" s="34"/>
      <c r="D229" s="39"/>
      <c r="E229" s="39"/>
      <c r="F229" s="39"/>
      <c r="G229" s="40"/>
      <c r="H229" s="53" t="str">
        <f t="shared" ca="1" si="53"/>
        <v/>
      </c>
      <c r="I229" s="54" t="str">
        <f t="shared" ca="1" si="54"/>
        <v/>
      </c>
      <c r="J229" s="54" t="str">
        <f t="shared" ca="1" si="55"/>
        <v/>
      </c>
      <c r="K229" s="54" t="str">
        <f t="shared" ca="1" si="56"/>
        <v/>
      </c>
      <c r="L229" s="54" t="str">
        <f t="shared" ca="1" si="57"/>
        <v/>
      </c>
      <c r="M229" s="54" t="str">
        <f t="shared" ca="1" si="58"/>
        <v/>
      </c>
      <c r="N229" s="78" t="str">
        <f ca="1">IF(OR(G229="T",G229="",AND(H229="",I229="",J229="",K229="",L229="",M229="")),"",Listen!$A$6)</f>
        <v/>
      </c>
      <c r="O229" s="59" t="str">
        <f t="shared" ca="1" si="49"/>
        <v/>
      </c>
      <c r="P229" s="71" t="str">
        <f t="shared" ca="1" si="59"/>
        <v/>
      </c>
      <c r="Q229" s="65" t="str">
        <f t="shared" ca="1" si="60"/>
        <v/>
      </c>
      <c r="R229" s="65" t="str">
        <f t="shared" ca="1" si="61"/>
        <v/>
      </c>
      <c r="S229" s="82" t="str">
        <f t="shared" si="62"/>
        <v/>
      </c>
      <c r="T229" s="73" t="str">
        <f t="shared" si="50"/>
        <v/>
      </c>
      <c r="U229" s="89" t="str">
        <f t="shared" si="63"/>
        <v/>
      </c>
      <c r="V229" s="86" t="str">
        <f t="shared" si="51"/>
        <v/>
      </c>
      <c r="W229" s="41" t="str">
        <f t="shared" si="64"/>
        <v/>
      </c>
      <c r="X229" s="42"/>
    </row>
    <row r="230" spans="1:24" x14ac:dyDescent="0.25">
      <c r="A230" s="104" t="str">
        <f t="shared" si="52"/>
        <v/>
      </c>
      <c r="B230" s="33"/>
      <c r="C230" s="34"/>
      <c r="D230" s="39"/>
      <c r="E230" s="39"/>
      <c r="F230" s="39"/>
      <c r="G230" s="40"/>
      <c r="H230" s="53" t="str">
        <f t="shared" ca="1" si="53"/>
        <v/>
      </c>
      <c r="I230" s="54" t="str">
        <f t="shared" ca="1" si="54"/>
        <v/>
      </c>
      <c r="J230" s="54" t="str">
        <f t="shared" ca="1" si="55"/>
        <v/>
      </c>
      <c r="K230" s="54" t="str">
        <f t="shared" ca="1" si="56"/>
        <v/>
      </c>
      <c r="L230" s="54" t="str">
        <f t="shared" ca="1" si="57"/>
        <v/>
      </c>
      <c r="M230" s="54" t="str">
        <f t="shared" ca="1" si="58"/>
        <v/>
      </c>
      <c r="N230" s="78" t="str">
        <f ca="1">IF(OR(G230="T",G230="",AND(H230="",I230="",J230="",K230="",L230="",M230="")),"",Listen!$A$6)</f>
        <v/>
      </c>
      <c r="O230" s="59" t="str">
        <f t="shared" ca="1" si="49"/>
        <v/>
      </c>
      <c r="P230" s="71" t="str">
        <f t="shared" ca="1" si="59"/>
        <v/>
      </c>
      <c r="Q230" s="65" t="str">
        <f t="shared" ca="1" si="60"/>
        <v/>
      </c>
      <c r="R230" s="65" t="str">
        <f t="shared" ca="1" si="61"/>
        <v/>
      </c>
      <c r="S230" s="82" t="str">
        <f t="shared" si="62"/>
        <v/>
      </c>
      <c r="T230" s="73" t="str">
        <f t="shared" si="50"/>
        <v/>
      </c>
      <c r="U230" s="89" t="str">
        <f t="shared" si="63"/>
        <v/>
      </c>
      <c r="V230" s="86" t="str">
        <f t="shared" si="51"/>
        <v/>
      </c>
      <c r="W230" s="41" t="str">
        <f t="shared" si="64"/>
        <v/>
      </c>
      <c r="X230" s="42"/>
    </row>
    <row r="231" spans="1:24" x14ac:dyDescent="0.25">
      <c r="A231" s="104" t="str">
        <f t="shared" si="52"/>
        <v/>
      </c>
      <c r="B231" s="33"/>
      <c r="C231" s="34"/>
      <c r="D231" s="39"/>
      <c r="E231" s="39"/>
      <c r="F231" s="39"/>
      <c r="G231" s="40"/>
      <c r="H231" s="53" t="str">
        <f t="shared" ca="1" si="53"/>
        <v/>
      </c>
      <c r="I231" s="54" t="str">
        <f t="shared" ca="1" si="54"/>
        <v/>
      </c>
      <c r="J231" s="54" t="str">
        <f t="shared" ca="1" si="55"/>
        <v/>
      </c>
      <c r="K231" s="54" t="str">
        <f t="shared" ca="1" si="56"/>
        <v/>
      </c>
      <c r="L231" s="54" t="str">
        <f t="shared" ca="1" si="57"/>
        <v/>
      </c>
      <c r="M231" s="54" t="str">
        <f t="shared" ca="1" si="58"/>
        <v/>
      </c>
      <c r="N231" s="78" t="str">
        <f ca="1">IF(OR(G231="T",G231="",AND(H231="",I231="",J231="",K231="",L231="",M231="")),"",Listen!$A$6)</f>
        <v/>
      </c>
      <c r="O231" s="59" t="str">
        <f t="shared" ca="1" si="49"/>
        <v/>
      </c>
      <c r="P231" s="71" t="str">
        <f t="shared" ca="1" si="59"/>
        <v/>
      </c>
      <c r="Q231" s="65" t="str">
        <f t="shared" ca="1" si="60"/>
        <v/>
      </c>
      <c r="R231" s="65" t="str">
        <f t="shared" ca="1" si="61"/>
        <v/>
      </c>
      <c r="S231" s="82" t="str">
        <f t="shared" si="62"/>
        <v/>
      </c>
      <c r="T231" s="73" t="str">
        <f t="shared" si="50"/>
        <v/>
      </c>
      <c r="U231" s="89" t="str">
        <f t="shared" si="63"/>
        <v/>
      </c>
      <c r="V231" s="86" t="str">
        <f t="shared" si="51"/>
        <v/>
      </c>
      <c r="W231" s="41" t="str">
        <f t="shared" si="64"/>
        <v/>
      </c>
      <c r="X231" s="42"/>
    </row>
    <row r="232" spans="1:24" x14ac:dyDescent="0.25">
      <c r="A232" s="104" t="str">
        <f t="shared" si="52"/>
        <v/>
      </c>
      <c r="B232" s="33"/>
      <c r="C232" s="34"/>
      <c r="D232" s="39"/>
      <c r="E232" s="39"/>
      <c r="F232" s="39"/>
      <c r="G232" s="40"/>
      <c r="H232" s="53" t="str">
        <f t="shared" ca="1" si="53"/>
        <v/>
      </c>
      <c r="I232" s="54" t="str">
        <f t="shared" ca="1" si="54"/>
        <v/>
      </c>
      <c r="J232" s="54" t="str">
        <f t="shared" ca="1" si="55"/>
        <v/>
      </c>
      <c r="K232" s="54" t="str">
        <f t="shared" ca="1" si="56"/>
        <v/>
      </c>
      <c r="L232" s="54" t="str">
        <f t="shared" ca="1" si="57"/>
        <v/>
      </c>
      <c r="M232" s="54" t="str">
        <f t="shared" ca="1" si="58"/>
        <v/>
      </c>
      <c r="N232" s="78" t="str">
        <f ca="1">IF(OR(G232="T",G232="",AND(H232="",I232="",J232="",K232="",L232="",M232="")),"",Listen!$A$6)</f>
        <v/>
      </c>
      <c r="O232" s="59" t="str">
        <f t="shared" ca="1" si="49"/>
        <v/>
      </c>
      <c r="P232" s="71" t="str">
        <f t="shared" ca="1" si="59"/>
        <v/>
      </c>
      <c r="Q232" s="65" t="str">
        <f t="shared" ca="1" si="60"/>
        <v/>
      </c>
      <c r="R232" s="65" t="str">
        <f t="shared" ca="1" si="61"/>
        <v/>
      </c>
      <c r="S232" s="82" t="str">
        <f t="shared" si="62"/>
        <v/>
      </c>
      <c r="T232" s="73" t="str">
        <f t="shared" si="50"/>
        <v/>
      </c>
      <c r="U232" s="89" t="str">
        <f t="shared" si="63"/>
        <v/>
      </c>
      <c r="V232" s="86" t="str">
        <f t="shared" si="51"/>
        <v/>
      </c>
      <c r="W232" s="41" t="str">
        <f t="shared" si="64"/>
        <v/>
      </c>
      <c r="X232" s="42"/>
    </row>
    <row r="233" spans="1:24" x14ac:dyDescent="0.25">
      <c r="A233" s="104" t="str">
        <f t="shared" si="52"/>
        <v/>
      </c>
      <c r="B233" s="33"/>
      <c r="C233" s="34"/>
      <c r="D233" s="39"/>
      <c r="E233" s="39"/>
      <c r="F233" s="39"/>
      <c r="G233" s="40"/>
      <c r="H233" s="53" t="str">
        <f t="shared" ca="1" si="53"/>
        <v/>
      </c>
      <c r="I233" s="54" t="str">
        <f t="shared" ca="1" si="54"/>
        <v/>
      </c>
      <c r="J233" s="54" t="str">
        <f t="shared" ca="1" si="55"/>
        <v/>
      </c>
      <c r="K233" s="54" t="str">
        <f t="shared" ca="1" si="56"/>
        <v/>
      </c>
      <c r="L233" s="54" t="str">
        <f t="shared" ca="1" si="57"/>
        <v/>
      </c>
      <c r="M233" s="54" t="str">
        <f t="shared" ca="1" si="58"/>
        <v/>
      </c>
      <c r="N233" s="78" t="str">
        <f ca="1">IF(OR(G233="T",G233="",AND(H233="",I233="",J233="",K233="",L233="",M233="")),"",Listen!$A$6)</f>
        <v/>
      </c>
      <c r="O233" s="59" t="str">
        <f t="shared" ca="1" si="49"/>
        <v/>
      </c>
      <c r="P233" s="71" t="str">
        <f t="shared" ca="1" si="59"/>
        <v/>
      </c>
      <c r="Q233" s="65" t="str">
        <f t="shared" ca="1" si="60"/>
        <v/>
      </c>
      <c r="R233" s="65" t="str">
        <f t="shared" ca="1" si="61"/>
        <v/>
      </c>
      <c r="S233" s="82" t="str">
        <f t="shared" si="62"/>
        <v/>
      </c>
      <c r="T233" s="73" t="str">
        <f t="shared" si="50"/>
        <v/>
      </c>
      <c r="U233" s="89" t="str">
        <f t="shared" si="63"/>
        <v/>
      </c>
      <c r="V233" s="86" t="str">
        <f t="shared" si="51"/>
        <v/>
      </c>
      <c r="W233" s="41" t="str">
        <f t="shared" si="64"/>
        <v/>
      </c>
      <c r="X233" s="42"/>
    </row>
    <row r="234" spans="1:24" x14ac:dyDescent="0.25">
      <c r="A234" s="104" t="str">
        <f t="shared" si="52"/>
        <v/>
      </c>
      <c r="B234" s="33"/>
      <c r="C234" s="34"/>
      <c r="D234" s="39"/>
      <c r="E234" s="39"/>
      <c r="F234" s="39"/>
      <c r="G234" s="40"/>
      <c r="H234" s="53" t="str">
        <f t="shared" ca="1" si="53"/>
        <v/>
      </c>
      <c r="I234" s="54" t="str">
        <f t="shared" ca="1" si="54"/>
        <v/>
      </c>
      <c r="J234" s="54" t="str">
        <f t="shared" ca="1" si="55"/>
        <v/>
      </c>
      <c r="K234" s="54" t="str">
        <f t="shared" ca="1" si="56"/>
        <v/>
      </c>
      <c r="L234" s="54" t="str">
        <f t="shared" ca="1" si="57"/>
        <v/>
      </c>
      <c r="M234" s="54" t="str">
        <f t="shared" ca="1" si="58"/>
        <v/>
      </c>
      <c r="N234" s="78" t="str">
        <f ca="1">IF(OR(G234="T",G234="",AND(H234="",I234="",J234="",K234="",L234="",M234="")),"",Listen!$A$6)</f>
        <v/>
      </c>
      <c r="O234" s="59" t="str">
        <f t="shared" ca="1" si="49"/>
        <v/>
      </c>
      <c r="P234" s="71" t="str">
        <f t="shared" ca="1" si="59"/>
        <v/>
      </c>
      <c r="Q234" s="65" t="str">
        <f t="shared" ca="1" si="60"/>
        <v/>
      </c>
      <c r="R234" s="65" t="str">
        <f t="shared" ca="1" si="61"/>
        <v/>
      </c>
      <c r="S234" s="82" t="str">
        <f t="shared" si="62"/>
        <v/>
      </c>
      <c r="T234" s="73" t="str">
        <f t="shared" si="50"/>
        <v/>
      </c>
      <c r="U234" s="89" t="str">
        <f t="shared" si="63"/>
        <v/>
      </c>
      <c r="V234" s="86" t="str">
        <f t="shared" si="51"/>
        <v/>
      </c>
      <c r="W234" s="41" t="str">
        <f t="shared" si="64"/>
        <v/>
      </c>
      <c r="X234" s="42"/>
    </row>
    <row r="235" spans="1:24" x14ac:dyDescent="0.25">
      <c r="A235" s="104" t="str">
        <f t="shared" si="52"/>
        <v/>
      </c>
      <c r="B235" s="33"/>
      <c r="C235" s="34"/>
      <c r="D235" s="39"/>
      <c r="E235" s="39"/>
      <c r="F235" s="39"/>
      <c r="G235" s="40"/>
      <c r="H235" s="53" t="str">
        <f t="shared" ca="1" si="53"/>
        <v/>
      </c>
      <c r="I235" s="54" t="str">
        <f t="shared" ca="1" si="54"/>
        <v/>
      </c>
      <c r="J235" s="54" t="str">
        <f t="shared" ca="1" si="55"/>
        <v/>
      </c>
      <c r="K235" s="54" t="str">
        <f t="shared" ca="1" si="56"/>
        <v/>
      </c>
      <c r="L235" s="54" t="str">
        <f t="shared" ca="1" si="57"/>
        <v/>
      </c>
      <c r="M235" s="54" t="str">
        <f t="shared" ca="1" si="58"/>
        <v/>
      </c>
      <c r="N235" s="78" t="str">
        <f ca="1">IF(OR(G235="T",G235="",AND(H235="",I235="",J235="",K235="",L235="",M235="")),"",Listen!$A$6)</f>
        <v/>
      </c>
      <c r="O235" s="59" t="str">
        <f t="shared" ca="1" si="49"/>
        <v/>
      </c>
      <c r="P235" s="71" t="str">
        <f t="shared" ca="1" si="59"/>
        <v/>
      </c>
      <c r="Q235" s="65" t="str">
        <f t="shared" ca="1" si="60"/>
        <v/>
      </c>
      <c r="R235" s="65" t="str">
        <f t="shared" ca="1" si="61"/>
        <v/>
      </c>
      <c r="S235" s="82" t="str">
        <f t="shared" si="62"/>
        <v/>
      </c>
      <c r="T235" s="73" t="str">
        <f t="shared" si="50"/>
        <v/>
      </c>
      <c r="U235" s="89" t="str">
        <f t="shared" si="63"/>
        <v/>
      </c>
      <c r="V235" s="86" t="str">
        <f t="shared" si="51"/>
        <v/>
      </c>
      <c r="W235" s="41" t="str">
        <f t="shared" si="64"/>
        <v/>
      </c>
      <c r="X235" s="42"/>
    </row>
    <row r="236" spans="1:24" x14ac:dyDescent="0.25">
      <c r="A236" s="104" t="str">
        <f t="shared" si="52"/>
        <v/>
      </c>
      <c r="B236" s="33"/>
      <c r="C236" s="34"/>
      <c r="D236" s="39"/>
      <c r="E236" s="39"/>
      <c r="F236" s="39"/>
      <c r="G236" s="40"/>
      <c r="H236" s="53" t="str">
        <f t="shared" ca="1" si="53"/>
        <v/>
      </c>
      <c r="I236" s="54" t="str">
        <f t="shared" ca="1" si="54"/>
        <v/>
      </c>
      <c r="J236" s="54" t="str">
        <f t="shared" ca="1" si="55"/>
        <v/>
      </c>
      <c r="K236" s="54" t="str">
        <f t="shared" ca="1" si="56"/>
        <v/>
      </c>
      <c r="L236" s="54" t="str">
        <f t="shared" ca="1" si="57"/>
        <v/>
      </c>
      <c r="M236" s="54" t="str">
        <f t="shared" ca="1" si="58"/>
        <v/>
      </c>
      <c r="N236" s="78" t="str">
        <f ca="1">IF(OR(G236="T",G236="",AND(H236="",I236="",J236="",K236="",L236="",M236="")),"",Listen!$A$6)</f>
        <v/>
      </c>
      <c r="O236" s="59" t="str">
        <f t="shared" ca="1" si="49"/>
        <v/>
      </c>
      <c r="P236" s="71" t="str">
        <f t="shared" ca="1" si="59"/>
        <v/>
      </c>
      <c r="Q236" s="65" t="str">
        <f t="shared" ca="1" si="60"/>
        <v/>
      </c>
      <c r="R236" s="65" t="str">
        <f t="shared" ca="1" si="61"/>
        <v/>
      </c>
      <c r="S236" s="82" t="str">
        <f t="shared" si="62"/>
        <v/>
      </c>
      <c r="T236" s="73" t="str">
        <f t="shared" si="50"/>
        <v/>
      </c>
      <c r="U236" s="89" t="str">
        <f t="shared" si="63"/>
        <v/>
      </c>
      <c r="V236" s="86" t="str">
        <f t="shared" si="51"/>
        <v/>
      </c>
      <c r="W236" s="41" t="str">
        <f t="shared" si="64"/>
        <v/>
      </c>
      <c r="X236" s="42"/>
    </row>
    <row r="237" spans="1:24" x14ac:dyDescent="0.25">
      <c r="A237" s="104" t="str">
        <f t="shared" si="52"/>
        <v/>
      </c>
      <c r="B237" s="33"/>
      <c r="C237" s="34"/>
      <c r="D237" s="39"/>
      <c r="E237" s="39"/>
      <c r="F237" s="39"/>
      <c r="G237" s="40"/>
      <c r="H237" s="53" t="str">
        <f t="shared" ca="1" si="53"/>
        <v/>
      </c>
      <c r="I237" s="54" t="str">
        <f t="shared" ca="1" si="54"/>
        <v/>
      </c>
      <c r="J237" s="54" t="str">
        <f t="shared" ca="1" si="55"/>
        <v/>
      </c>
      <c r="K237" s="54" t="str">
        <f t="shared" ca="1" si="56"/>
        <v/>
      </c>
      <c r="L237" s="54" t="str">
        <f t="shared" ca="1" si="57"/>
        <v/>
      </c>
      <c r="M237" s="54" t="str">
        <f t="shared" ca="1" si="58"/>
        <v/>
      </c>
      <c r="N237" s="78" t="str">
        <f ca="1">IF(OR(G237="T",G237="",AND(H237="",I237="",J237="",K237="",L237="",M237="")),"",Listen!$A$6)</f>
        <v/>
      </c>
      <c r="O237" s="59" t="str">
        <f t="shared" ca="1" si="49"/>
        <v/>
      </c>
      <c r="P237" s="71" t="str">
        <f t="shared" ca="1" si="59"/>
        <v/>
      </c>
      <c r="Q237" s="65" t="str">
        <f t="shared" ca="1" si="60"/>
        <v/>
      </c>
      <c r="R237" s="65" t="str">
        <f t="shared" ca="1" si="61"/>
        <v/>
      </c>
      <c r="S237" s="82" t="str">
        <f t="shared" si="62"/>
        <v/>
      </c>
      <c r="T237" s="73" t="str">
        <f t="shared" si="50"/>
        <v/>
      </c>
      <c r="U237" s="89" t="str">
        <f t="shared" si="63"/>
        <v/>
      </c>
      <c r="V237" s="86" t="str">
        <f t="shared" si="51"/>
        <v/>
      </c>
      <c r="W237" s="41" t="str">
        <f t="shared" si="64"/>
        <v/>
      </c>
      <c r="X237" s="42"/>
    </row>
    <row r="238" spans="1:24" x14ac:dyDescent="0.25">
      <c r="A238" s="104" t="str">
        <f t="shared" si="52"/>
        <v/>
      </c>
      <c r="B238" s="33"/>
      <c r="C238" s="34"/>
      <c r="D238" s="39"/>
      <c r="E238" s="39"/>
      <c r="F238" s="39"/>
      <c r="G238" s="40"/>
      <c r="H238" s="53" t="str">
        <f t="shared" ca="1" si="53"/>
        <v/>
      </c>
      <c r="I238" s="54" t="str">
        <f t="shared" ca="1" si="54"/>
        <v/>
      </c>
      <c r="J238" s="54" t="str">
        <f t="shared" ca="1" si="55"/>
        <v/>
      </c>
      <c r="K238" s="54" t="str">
        <f t="shared" ca="1" si="56"/>
        <v/>
      </c>
      <c r="L238" s="54" t="str">
        <f t="shared" ca="1" si="57"/>
        <v/>
      </c>
      <c r="M238" s="54" t="str">
        <f t="shared" ca="1" si="58"/>
        <v/>
      </c>
      <c r="N238" s="78" t="str">
        <f ca="1">IF(OR(G238="T",G238="",AND(H238="",I238="",J238="",K238="",L238="",M238="")),"",Listen!$A$6)</f>
        <v/>
      </c>
      <c r="O238" s="59" t="str">
        <f t="shared" ca="1" si="49"/>
        <v/>
      </c>
      <c r="P238" s="71" t="str">
        <f t="shared" ca="1" si="59"/>
        <v/>
      </c>
      <c r="Q238" s="65" t="str">
        <f t="shared" ca="1" si="60"/>
        <v/>
      </c>
      <c r="R238" s="65" t="str">
        <f t="shared" ca="1" si="61"/>
        <v/>
      </c>
      <c r="S238" s="82" t="str">
        <f t="shared" si="62"/>
        <v/>
      </c>
      <c r="T238" s="73" t="str">
        <f t="shared" si="50"/>
        <v/>
      </c>
      <c r="U238" s="89" t="str">
        <f t="shared" si="63"/>
        <v/>
      </c>
      <c r="V238" s="86" t="str">
        <f t="shared" si="51"/>
        <v/>
      </c>
      <c r="W238" s="41" t="str">
        <f t="shared" si="64"/>
        <v/>
      </c>
      <c r="X238" s="42"/>
    </row>
    <row r="239" spans="1:24" x14ac:dyDescent="0.25">
      <c r="A239" s="104" t="str">
        <f t="shared" si="52"/>
        <v/>
      </c>
      <c r="B239" s="33"/>
      <c r="C239" s="34"/>
      <c r="D239" s="39"/>
      <c r="E239" s="39"/>
      <c r="F239" s="39"/>
      <c r="G239" s="40"/>
      <c r="H239" s="53" t="str">
        <f t="shared" ca="1" si="53"/>
        <v/>
      </c>
      <c r="I239" s="54" t="str">
        <f t="shared" ca="1" si="54"/>
        <v/>
      </c>
      <c r="J239" s="54" t="str">
        <f t="shared" ca="1" si="55"/>
        <v/>
      </c>
      <c r="K239" s="54" t="str">
        <f t="shared" ca="1" si="56"/>
        <v/>
      </c>
      <c r="L239" s="54" t="str">
        <f t="shared" ca="1" si="57"/>
        <v/>
      </c>
      <c r="M239" s="54" t="str">
        <f t="shared" ca="1" si="58"/>
        <v/>
      </c>
      <c r="N239" s="78" t="str">
        <f ca="1">IF(OR(G239="T",G239="",AND(H239="",I239="",J239="",K239="",L239="",M239="")),"",Listen!$A$6)</f>
        <v/>
      </c>
      <c r="O239" s="59" t="str">
        <f t="shared" ca="1" si="49"/>
        <v/>
      </c>
      <c r="P239" s="71" t="str">
        <f t="shared" ca="1" si="59"/>
        <v/>
      </c>
      <c r="Q239" s="65" t="str">
        <f t="shared" ca="1" si="60"/>
        <v/>
      </c>
      <c r="R239" s="65" t="str">
        <f t="shared" ca="1" si="61"/>
        <v/>
      </c>
      <c r="S239" s="82" t="str">
        <f t="shared" si="62"/>
        <v/>
      </c>
      <c r="T239" s="73" t="str">
        <f t="shared" si="50"/>
        <v/>
      </c>
      <c r="U239" s="89" t="str">
        <f t="shared" si="63"/>
        <v/>
      </c>
      <c r="V239" s="86" t="str">
        <f t="shared" si="51"/>
        <v/>
      </c>
      <c r="W239" s="41" t="str">
        <f t="shared" si="64"/>
        <v/>
      </c>
      <c r="X239" s="42"/>
    </row>
    <row r="240" spans="1:24" x14ac:dyDescent="0.25">
      <c r="A240" s="104" t="str">
        <f t="shared" si="52"/>
        <v/>
      </c>
      <c r="B240" s="33"/>
      <c r="C240" s="34"/>
      <c r="D240" s="39"/>
      <c r="E240" s="39"/>
      <c r="F240" s="39"/>
      <c r="G240" s="40"/>
      <c r="H240" s="53" t="str">
        <f t="shared" ca="1" si="53"/>
        <v/>
      </c>
      <c r="I240" s="54" t="str">
        <f t="shared" ca="1" si="54"/>
        <v/>
      </c>
      <c r="J240" s="54" t="str">
        <f t="shared" ca="1" si="55"/>
        <v/>
      </c>
      <c r="K240" s="54" t="str">
        <f t="shared" ca="1" si="56"/>
        <v/>
      </c>
      <c r="L240" s="54" t="str">
        <f t="shared" ca="1" si="57"/>
        <v/>
      </c>
      <c r="M240" s="54" t="str">
        <f t="shared" ca="1" si="58"/>
        <v/>
      </c>
      <c r="N240" s="78" t="str">
        <f ca="1">IF(OR(G240="T",G240="",AND(H240="",I240="",J240="",K240="",L240="",M240="")),"",Listen!$A$6)</f>
        <v/>
      </c>
      <c r="O240" s="59" t="str">
        <f t="shared" ca="1" si="49"/>
        <v/>
      </c>
      <c r="P240" s="71" t="str">
        <f t="shared" ca="1" si="59"/>
        <v/>
      </c>
      <c r="Q240" s="65" t="str">
        <f t="shared" ca="1" si="60"/>
        <v/>
      </c>
      <c r="R240" s="65" t="str">
        <f t="shared" ca="1" si="61"/>
        <v/>
      </c>
      <c r="S240" s="82" t="str">
        <f t="shared" si="62"/>
        <v/>
      </c>
      <c r="T240" s="73" t="str">
        <f t="shared" si="50"/>
        <v/>
      </c>
      <c r="U240" s="89" t="str">
        <f t="shared" si="63"/>
        <v/>
      </c>
      <c r="V240" s="86" t="str">
        <f t="shared" si="51"/>
        <v/>
      </c>
      <c r="W240" s="41" t="str">
        <f t="shared" si="64"/>
        <v/>
      </c>
      <c r="X240" s="42"/>
    </row>
    <row r="241" spans="1:24" x14ac:dyDescent="0.25">
      <c r="A241" s="104" t="str">
        <f t="shared" si="52"/>
        <v/>
      </c>
      <c r="B241" s="33"/>
      <c r="C241" s="34"/>
      <c r="D241" s="39"/>
      <c r="E241" s="39"/>
      <c r="F241" s="39"/>
      <c r="G241" s="40"/>
      <c r="H241" s="53" t="str">
        <f t="shared" ca="1" si="53"/>
        <v/>
      </c>
      <c r="I241" s="54" t="str">
        <f t="shared" ca="1" si="54"/>
        <v/>
      </c>
      <c r="J241" s="54" t="str">
        <f t="shared" ca="1" si="55"/>
        <v/>
      </c>
      <c r="K241" s="54" t="str">
        <f t="shared" ca="1" si="56"/>
        <v/>
      </c>
      <c r="L241" s="54" t="str">
        <f t="shared" ca="1" si="57"/>
        <v/>
      </c>
      <c r="M241" s="54" t="str">
        <f t="shared" ca="1" si="58"/>
        <v/>
      </c>
      <c r="N241" s="78" t="str">
        <f ca="1">IF(OR(G241="T",G241="",AND(H241="",I241="",J241="",K241="",L241="",M241="")),"",Listen!$A$6)</f>
        <v/>
      </c>
      <c r="O241" s="59" t="str">
        <f t="shared" ca="1" si="49"/>
        <v/>
      </c>
      <c r="P241" s="71" t="str">
        <f t="shared" ca="1" si="59"/>
        <v/>
      </c>
      <c r="Q241" s="65" t="str">
        <f t="shared" ca="1" si="60"/>
        <v/>
      </c>
      <c r="R241" s="65" t="str">
        <f t="shared" ca="1" si="61"/>
        <v/>
      </c>
      <c r="S241" s="82" t="str">
        <f t="shared" si="62"/>
        <v/>
      </c>
      <c r="T241" s="73" t="str">
        <f t="shared" si="50"/>
        <v/>
      </c>
      <c r="U241" s="89" t="str">
        <f t="shared" si="63"/>
        <v/>
      </c>
      <c r="V241" s="86" t="str">
        <f t="shared" si="51"/>
        <v/>
      </c>
      <c r="W241" s="41" t="str">
        <f t="shared" si="64"/>
        <v/>
      </c>
      <c r="X241" s="42"/>
    </row>
    <row r="242" spans="1:24" x14ac:dyDescent="0.25">
      <c r="A242" s="104" t="str">
        <f t="shared" si="52"/>
        <v/>
      </c>
      <c r="B242" s="33"/>
      <c r="C242" s="34"/>
      <c r="D242" s="39"/>
      <c r="E242" s="39"/>
      <c r="F242" s="39"/>
      <c r="G242" s="40"/>
      <c r="H242" s="53" t="str">
        <f t="shared" ca="1" si="53"/>
        <v/>
      </c>
      <c r="I242" s="54" t="str">
        <f t="shared" ca="1" si="54"/>
        <v/>
      </c>
      <c r="J242" s="54" t="str">
        <f t="shared" ca="1" si="55"/>
        <v/>
      </c>
      <c r="K242" s="54" t="str">
        <f t="shared" ca="1" si="56"/>
        <v/>
      </c>
      <c r="L242" s="54" t="str">
        <f t="shared" ca="1" si="57"/>
        <v/>
      </c>
      <c r="M242" s="54" t="str">
        <f t="shared" ca="1" si="58"/>
        <v/>
      </c>
      <c r="N242" s="78" t="str">
        <f ca="1">IF(OR(G242="T",G242="",AND(H242="",I242="",J242="",K242="",L242="",M242="")),"",Listen!$A$6)</f>
        <v/>
      </c>
      <c r="O242" s="59" t="str">
        <f t="shared" ca="1" si="49"/>
        <v/>
      </c>
      <c r="P242" s="71" t="str">
        <f t="shared" ca="1" si="59"/>
        <v/>
      </c>
      <c r="Q242" s="65" t="str">
        <f t="shared" ca="1" si="60"/>
        <v/>
      </c>
      <c r="R242" s="65" t="str">
        <f t="shared" ca="1" si="61"/>
        <v/>
      </c>
      <c r="S242" s="82" t="str">
        <f t="shared" si="62"/>
        <v/>
      </c>
      <c r="T242" s="73" t="str">
        <f t="shared" si="50"/>
        <v/>
      </c>
      <c r="U242" s="89" t="str">
        <f t="shared" si="63"/>
        <v/>
      </c>
      <c r="V242" s="86" t="str">
        <f t="shared" si="51"/>
        <v/>
      </c>
      <c r="W242" s="41" t="str">
        <f t="shared" si="64"/>
        <v/>
      </c>
      <c r="X242" s="42"/>
    </row>
    <row r="243" spans="1:24" x14ac:dyDescent="0.25">
      <c r="A243" s="104" t="str">
        <f t="shared" si="52"/>
        <v/>
      </c>
      <c r="B243" s="33"/>
      <c r="C243" s="34"/>
      <c r="D243" s="39"/>
      <c r="E243" s="39"/>
      <c r="F243" s="39"/>
      <c r="G243" s="40"/>
      <c r="H243" s="53" t="str">
        <f t="shared" ca="1" si="53"/>
        <v/>
      </c>
      <c r="I243" s="54" t="str">
        <f t="shared" ca="1" si="54"/>
        <v/>
      </c>
      <c r="J243" s="54" t="str">
        <f t="shared" ca="1" si="55"/>
        <v/>
      </c>
      <c r="K243" s="54" t="str">
        <f t="shared" ca="1" si="56"/>
        <v/>
      </c>
      <c r="L243" s="54" t="str">
        <f t="shared" ca="1" si="57"/>
        <v/>
      </c>
      <c r="M243" s="54" t="str">
        <f t="shared" ca="1" si="58"/>
        <v/>
      </c>
      <c r="N243" s="78" t="str">
        <f ca="1">IF(OR(G243="T",G243="",AND(H243="",I243="",J243="",K243="",L243="",M243="")),"",Listen!$A$6)</f>
        <v/>
      </c>
      <c r="O243" s="59" t="str">
        <f t="shared" ca="1" si="49"/>
        <v/>
      </c>
      <c r="P243" s="71" t="str">
        <f t="shared" ca="1" si="59"/>
        <v/>
      </c>
      <c r="Q243" s="65" t="str">
        <f t="shared" ca="1" si="60"/>
        <v/>
      </c>
      <c r="R243" s="65" t="str">
        <f t="shared" ca="1" si="61"/>
        <v/>
      </c>
      <c r="S243" s="82" t="str">
        <f t="shared" si="62"/>
        <v/>
      </c>
      <c r="T243" s="73" t="str">
        <f t="shared" si="50"/>
        <v/>
      </c>
      <c r="U243" s="89" t="str">
        <f t="shared" si="63"/>
        <v/>
      </c>
      <c r="V243" s="86" t="str">
        <f t="shared" si="51"/>
        <v/>
      </c>
      <c r="W243" s="41" t="str">
        <f t="shared" si="64"/>
        <v/>
      </c>
      <c r="X243" s="42"/>
    </row>
    <row r="244" spans="1:24" x14ac:dyDescent="0.25">
      <c r="A244" s="104" t="str">
        <f t="shared" si="52"/>
        <v/>
      </c>
      <c r="B244" s="33"/>
      <c r="C244" s="34"/>
      <c r="D244" s="39"/>
      <c r="E244" s="39"/>
      <c r="F244" s="39"/>
      <c r="G244" s="40"/>
      <c r="H244" s="53" t="str">
        <f t="shared" ca="1" si="53"/>
        <v/>
      </c>
      <c r="I244" s="54" t="str">
        <f t="shared" ca="1" si="54"/>
        <v/>
      </c>
      <c r="J244" s="54" t="str">
        <f t="shared" ca="1" si="55"/>
        <v/>
      </c>
      <c r="K244" s="54" t="str">
        <f t="shared" ca="1" si="56"/>
        <v/>
      </c>
      <c r="L244" s="54" t="str">
        <f t="shared" ca="1" si="57"/>
        <v/>
      </c>
      <c r="M244" s="54" t="str">
        <f t="shared" ca="1" si="58"/>
        <v/>
      </c>
      <c r="N244" s="78" t="str">
        <f ca="1">IF(OR(G244="T",G244="",AND(H244="",I244="",J244="",K244="",L244="",M244="")),"",Listen!$A$6)</f>
        <v/>
      </c>
      <c r="O244" s="59" t="str">
        <f t="shared" ca="1" si="49"/>
        <v/>
      </c>
      <c r="P244" s="71" t="str">
        <f t="shared" ca="1" si="59"/>
        <v/>
      </c>
      <c r="Q244" s="65" t="str">
        <f t="shared" ca="1" si="60"/>
        <v/>
      </c>
      <c r="R244" s="65" t="str">
        <f t="shared" ca="1" si="61"/>
        <v/>
      </c>
      <c r="S244" s="82" t="str">
        <f t="shared" si="62"/>
        <v/>
      </c>
      <c r="T244" s="73" t="str">
        <f t="shared" si="50"/>
        <v/>
      </c>
      <c r="U244" s="89" t="str">
        <f t="shared" si="63"/>
        <v/>
      </c>
      <c r="V244" s="86" t="str">
        <f t="shared" si="51"/>
        <v/>
      </c>
      <c r="W244" s="41" t="str">
        <f t="shared" si="64"/>
        <v/>
      </c>
      <c r="X244" s="42"/>
    </row>
    <row r="245" spans="1:24" x14ac:dyDescent="0.25">
      <c r="A245" s="104" t="str">
        <f t="shared" si="52"/>
        <v/>
      </c>
      <c r="B245" s="33"/>
      <c r="C245" s="34"/>
      <c r="D245" s="39"/>
      <c r="E245" s="39"/>
      <c r="F245" s="39"/>
      <c r="G245" s="40"/>
      <c r="H245" s="53" t="str">
        <f t="shared" ca="1" si="53"/>
        <v/>
      </c>
      <c r="I245" s="54" t="str">
        <f t="shared" ca="1" si="54"/>
        <v/>
      </c>
      <c r="J245" s="54" t="str">
        <f t="shared" ca="1" si="55"/>
        <v/>
      </c>
      <c r="K245" s="54" t="str">
        <f t="shared" ca="1" si="56"/>
        <v/>
      </c>
      <c r="L245" s="54" t="str">
        <f t="shared" ca="1" si="57"/>
        <v/>
      </c>
      <c r="M245" s="54" t="str">
        <f t="shared" ca="1" si="58"/>
        <v/>
      </c>
      <c r="N245" s="78" t="str">
        <f ca="1">IF(OR(G245="T",G245="",AND(H245="",I245="",J245="",K245="",L245="",M245="")),"",Listen!$A$6)</f>
        <v/>
      </c>
      <c r="O245" s="59" t="str">
        <f t="shared" ca="1" si="49"/>
        <v/>
      </c>
      <c r="P245" s="71" t="str">
        <f t="shared" ca="1" si="59"/>
        <v/>
      </c>
      <c r="Q245" s="65" t="str">
        <f t="shared" ca="1" si="60"/>
        <v/>
      </c>
      <c r="R245" s="65" t="str">
        <f t="shared" ca="1" si="61"/>
        <v/>
      </c>
      <c r="S245" s="82" t="str">
        <f t="shared" si="62"/>
        <v/>
      </c>
      <c r="T245" s="73" t="str">
        <f t="shared" si="50"/>
        <v/>
      </c>
      <c r="U245" s="89" t="str">
        <f t="shared" si="63"/>
        <v/>
      </c>
      <c r="V245" s="86" t="str">
        <f t="shared" si="51"/>
        <v/>
      </c>
      <c r="W245" s="41" t="str">
        <f t="shared" si="64"/>
        <v/>
      </c>
      <c r="X245" s="42"/>
    </row>
    <row r="246" spans="1:24" x14ac:dyDescent="0.25">
      <c r="A246" s="104" t="str">
        <f t="shared" si="52"/>
        <v/>
      </c>
      <c r="B246" s="33"/>
      <c r="C246" s="34"/>
      <c r="D246" s="39"/>
      <c r="E246" s="39"/>
      <c r="F246" s="39"/>
      <c r="G246" s="40"/>
      <c r="H246" s="53" t="str">
        <f t="shared" ca="1" si="53"/>
        <v/>
      </c>
      <c r="I246" s="54" t="str">
        <f t="shared" ca="1" si="54"/>
        <v/>
      </c>
      <c r="J246" s="54" t="str">
        <f t="shared" ca="1" si="55"/>
        <v/>
      </c>
      <c r="K246" s="54" t="str">
        <f t="shared" ca="1" si="56"/>
        <v/>
      </c>
      <c r="L246" s="54" t="str">
        <f t="shared" ca="1" si="57"/>
        <v/>
      </c>
      <c r="M246" s="54" t="str">
        <f t="shared" ca="1" si="58"/>
        <v/>
      </c>
      <c r="N246" s="78" t="str">
        <f ca="1">IF(OR(G246="T",G246="",AND(H246="",I246="",J246="",K246="",L246="",M246="")),"",Listen!$A$6)</f>
        <v/>
      </c>
      <c r="O246" s="59" t="str">
        <f t="shared" ca="1" si="49"/>
        <v/>
      </c>
      <c r="P246" s="71" t="str">
        <f t="shared" ca="1" si="59"/>
        <v/>
      </c>
      <c r="Q246" s="65" t="str">
        <f t="shared" ca="1" si="60"/>
        <v/>
      </c>
      <c r="R246" s="65" t="str">
        <f t="shared" ca="1" si="61"/>
        <v/>
      </c>
      <c r="S246" s="82" t="str">
        <f t="shared" si="62"/>
        <v/>
      </c>
      <c r="T246" s="73" t="str">
        <f t="shared" si="50"/>
        <v/>
      </c>
      <c r="U246" s="89" t="str">
        <f t="shared" si="63"/>
        <v/>
      </c>
      <c r="V246" s="86" t="str">
        <f t="shared" si="51"/>
        <v/>
      </c>
      <c r="W246" s="41" t="str">
        <f t="shared" si="64"/>
        <v/>
      </c>
      <c r="X246" s="42"/>
    </row>
    <row r="247" spans="1:24" x14ac:dyDescent="0.25">
      <c r="A247" s="104" t="str">
        <f t="shared" si="52"/>
        <v/>
      </c>
      <c r="B247" s="33"/>
      <c r="C247" s="34"/>
      <c r="D247" s="39"/>
      <c r="E247" s="39"/>
      <c r="F247" s="39"/>
      <c r="G247" s="40"/>
      <c r="H247" s="53" t="str">
        <f t="shared" ca="1" si="53"/>
        <v/>
      </c>
      <c r="I247" s="54" t="str">
        <f t="shared" ca="1" si="54"/>
        <v/>
      </c>
      <c r="J247" s="54" t="str">
        <f t="shared" ca="1" si="55"/>
        <v/>
      </c>
      <c r="K247" s="54" t="str">
        <f t="shared" ca="1" si="56"/>
        <v/>
      </c>
      <c r="L247" s="54" t="str">
        <f t="shared" ca="1" si="57"/>
        <v/>
      </c>
      <c r="M247" s="54" t="str">
        <f t="shared" ca="1" si="58"/>
        <v/>
      </c>
      <c r="N247" s="78" t="str">
        <f ca="1">IF(OR(G247="T",G247="",AND(H247="",I247="",J247="",K247="",L247="",M247="")),"",Listen!$A$6)</f>
        <v/>
      </c>
      <c r="O247" s="59" t="str">
        <f t="shared" ca="1" si="49"/>
        <v/>
      </c>
      <c r="P247" s="71" t="str">
        <f t="shared" ca="1" si="59"/>
        <v/>
      </c>
      <c r="Q247" s="65" t="str">
        <f t="shared" ca="1" si="60"/>
        <v/>
      </c>
      <c r="R247" s="65" t="str">
        <f t="shared" ca="1" si="61"/>
        <v/>
      </c>
      <c r="S247" s="82" t="str">
        <f t="shared" si="62"/>
        <v/>
      </c>
      <c r="T247" s="73" t="str">
        <f t="shared" si="50"/>
        <v/>
      </c>
      <c r="U247" s="89" t="str">
        <f t="shared" si="63"/>
        <v/>
      </c>
      <c r="V247" s="86" t="str">
        <f t="shared" si="51"/>
        <v/>
      </c>
      <c r="W247" s="41" t="str">
        <f t="shared" si="64"/>
        <v/>
      </c>
      <c r="X247" s="42"/>
    </row>
    <row r="248" spans="1:24" x14ac:dyDescent="0.25">
      <c r="A248" s="104" t="str">
        <f t="shared" si="52"/>
        <v/>
      </c>
      <c r="B248" s="33"/>
      <c r="C248" s="34"/>
      <c r="D248" s="39"/>
      <c r="E248" s="39"/>
      <c r="F248" s="39"/>
      <c r="G248" s="40"/>
      <c r="H248" s="53" t="str">
        <f t="shared" ca="1" si="53"/>
        <v/>
      </c>
      <c r="I248" s="54" t="str">
        <f t="shared" ca="1" si="54"/>
        <v/>
      </c>
      <c r="J248" s="54" t="str">
        <f t="shared" ca="1" si="55"/>
        <v/>
      </c>
      <c r="K248" s="54" t="str">
        <f t="shared" ca="1" si="56"/>
        <v/>
      </c>
      <c r="L248" s="54" t="str">
        <f t="shared" ca="1" si="57"/>
        <v/>
      </c>
      <c r="M248" s="54" t="str">
        <f t="shared" ca="1" si="58"/>
        <v/>
      </c>
      <c r="N248" s="78" t="str">
        <f ca="1">IF(OR(G248="T",G248="",AND(H248="",I248="",J248="",K248="",L248="",M248="")),"",Listen!$A$6)</f>
        <v/>
      </c>
      <c r="O248" s="59" t="str">
        <f t="shared" ca="1" si="49"/>
        <v/>
      </c>
      <c r="P248" s="71" t="str">
        <f t="shared" ca="1" si="59"/>
        <v/>
      </c>
      <c r="Q248" s="65" t="str">
        <f t="shared" ca="1" si="60"/>
        <v/>
      </c>
      <c r="R248" s="65" t="str">
        <f t="shared" ca="1" si="61"/>
        <v/>
      </c>
      <c r="S248" s="82" t="str">
        <f t="shared" si="62"/>
        <v/>
      </c>
      <c r="T248" s="73" t="str">
        <f t="shared" si="50"/>
        <v/>
      </c>
      <c r="U248" s="89" t="str">
        <f t="shared" si="63"/>
        <v/>
      </c>
      <c r="V248" s="86" t="str">
        <f t="shared" si="51"/>
        <v/>
      </c>
      <c r="W248" s="41" t="str">
        <f t="shared" si="64"/>
        <v/>
      </c>
      <c r="X248" s="42"/>
    </row>
    <row r="249" spans="1:24" x14ac:dyDescent="0.25">
      <c r="A249" s="104" t="str">
        <f t="shared" si="52"/>
        <v/>
      </c>
      <c r="B249" s="33"/>
      <c r="C249" s="34"/>
      <c r="D249" s="39"/>
      <c r="E249" s="39"/>
      <c r="F249" s="39"/>
      <c r="G249" s="40"/>
      <c r="H249" s="53" t="str">
        <f t="shared" ca="1" si="53"/>
        <v/>
      </c>
      <c r="I249" s="54" t="str">
        <f t="shared" ca="1" si="54"/>
        <v/>
      </c>
      <c r="J249" s="54" t="str">
        <f t="shared" ca="1" si="55"/>
        <v/>
      </c>
      <c r="K249" s="54" t="str">
        <f t="shared" ca="1" si="56"/>
        <v/>
      </c>
      <c r="L249" s="54" t="str">
        <f t="shared" ca="1" si="57"/>
        <v/>
      </c>
      <c r="M249" s="54" t="str">
        <f t="shared" ca="1" si="58"/>
        <v/>
      </c>
      <c r="N249" s="78" t="str">
        <f ca="1">IF(OR(G249="T",G249="",AND(H249="",I249="",J249="",K249="",L249="",M249="")),"",Listen!$A$6)</f>
        <v/>
      </c>
      <c r="O249" s="59" t="str">
        <f t="shared" ca="1" si="49"/>
        <v/>
      </c>
      <c r="P249" s="71" t="str">
        <f t="shared" ca="1" si="59"/>
        <v/>
      </c>
      <c r="Q249" s="65" t="str">
        <f t="shared" ca="1" si="60"/>
        <v/>
      </c>
      <c r="R249" s="65" t="str">
        <f t="shared" ca="1" si="61"/>
        <v/>
      </c>
      <c r="S249" s="82" t="str">
        <f t="shared" si="62"/>
        <v/>
      </c>
      <c r="T249" s="73" t="str">
        <f t="shared" si="50"/>
        <v/>
      </c>
      <c r="U249" s="89" t="str">
        <f t="shared" si="63"/>
        <v/>
      </c>
      <c r="V249" s="86" t="str">
        <f t="shared" si="51"/>
        <v/>
      </c>
      <c r="W249" s="41" t="str">
        <f t="shared" si="64"/>
        <v/>
      </c>
      <c r="X249" s="42"/>
    </row>
    <row r="250" spans="1:24" x14ac:dyDescent="0.25">
      <c r="A250" s="104" t="str">
        <f t="shared" si="52"/>
        <v/>
      </c>
      <c r="B250" s="33"/>
      <c r="C250" s="34"/>
      <c r="D250" s="39"/>
      <c r="E250" s="39"/>
      <c r="F250" s="39"/>
      <c r="G250" s="40"/>
      <c r="H250" s="53" t="str">
        <f t="shared" ca="1" si="53"/>
        <v/>
      </c>
      <c r="I250" s="54" t="str">
        <f t="shared" ca="1" si="54"/>
        <v/>
      </c>
      <c r="J250" s="54" t="str">
        <f t="shared" ca="1" si="55"/>
        <v/>
      </c>
      <c r="K250" s="54" t="str">
        <f t="shared" ca="1" si="56"/>
        <v/>
      </c>
      <c r="L250" s="54" t="str">
        <f t="shared" ca="1" si="57"/>
        <v/>
      </c>
      <c r="M250" s="54" t="str">
        <f t="shared" ca="1" si="58"/>
        <v/>
      </c>
      <c r="N250" s="78" t="str">
        <f ca="1">IF(OR(G250="T",G250="",AND(H250="",I250="",J250="",K250="",L250="",M250="")),"",Listen!$A$6)</f>
        <v/>
      </c>
      <c r="O250" s="59" t="str">
        <f t="shared" ca="1" si="49"/>
        <v/>
      </c>
      <c r="P250" s="71" t="str">
        <f t="shared" ca="1" si="59"/>
        <v/>
      </c>
      <c r="Q250" s="65" t="str">
        <f t="shared" ca="1" si="60"/>
        <v/>
      </c>
      <c r="R250" s="65" t="str">
        <f t="shared" ca="1" si="61"/>
        <v/>
      </c>
      <c r="S250" s="82" t="str">
        <f t="shared" si="62"/>
        <v/>
      </c>
      <c r="T250" s="73" t="str">
        <f t="shared" si="50"/>
        <v/>
      </c>
      <c r="U250" s="89" t="str">
        <f t="shared" si="63"/>
        <v/>
      </c>
      <c r="V250" s="86" t="str">
        <f t="shared" si="51"/>
        <v/>
      </c>
      <c r="W250" s="41" t="str">
        <f t="shared" si="64"/>
        <v/>
      </c>
      <c r="X250" s="42"/>
    </row>
    <row r="251" spans="1:24" x14ac:dyDescent="0.25">
      <c r="A251" s="104" t="str">
        <f t="shared" si="52"/>
        <v/>
      </c>
      <c r="B251" s="33"/>
      <c r="C251" s="34"/>
      <c r="D251" s="39"/>
      <c r="E251" s="39"/>
      <c r="F251" s="39"/>
      <c r="G251" s="40"/>
      <c r="H251" s="53" t="str">
        <f t="shared" ca="1" si="53"/>
        <v/>
      </c>
      <c r="I251" s="54" t="str">
        <f t="shared" ca="1" si="54"/>
        <v/>
      </c>
      <c r="J251" s="54" t="str">
        <f t="shared" ca="1" si="55"/>
        <v/>
      </c>
      <c r="K251" s="54" t="str">
        <f t="shared" ca="1" si="56"/>
        <v/>
      </c>
      <c r="L251" s="54" t="str">
        <f t="shared" ca="1" si="57"/>
        <v/>
      </c>
      <c r="M251" s="54" t="str">
        <f t="shared" ca="1" si="58"/>
        <v/>
      </c>
      <c r="N251" s="78" t="str">
        <f ca="1">IF(OR(G251="T",G251="",AND(H251="",I251="",J251="",K251="",L251="",M251="")),"",Listen!$A$6)</f>
        <v/>
      </c>
      <c r="O251" s="59" t="str">
        <f t="shared" ca="1" si="49"/>
        <v/>
      </c>
      <c r="P251" s="71" t="str">
        <f t="shared" ca="1" si="59"/>
        <v/>
      </c>
      <c r="Q251" s="65" t="str">
        <f t="shared" ca="1" si="60"/>
        <v/>
      </c>
      <c r="R251" s="65" t="str">
        <f t="shared" ca="1" si="61"/>
        <v/>
      </c>
      <c r="S251" s="82" t="str">
        <f t="shared" si="62"/>
        <v/>
      </c>
      <c r="T251" s="73" t="str">
        <f t="shared" si="50"/>
        <v/>
      </c>
      <c r="U251" s="89" t="str">
        <f t="shared" si="63"/>
        <v/>
      </c>
      <c r="V251" s="86" t="str">
        <f t="shared" si="51"/>
        <v/>
      </c>
      <c r="W251" s="41" t="str">
        <f t="shared" si="64"/>
        <v/>
      </c>
      <c r="X251" s="42"/>
    </row>
    <row r="252" spans="1:24" x14ac:dyDescent="0.25">
      <c r="A252" s="104" t="str">
        <f t="shared" si="52"/>
        <v/>
      </c>
      <c r="B252" s="33"/>
      <c r="C252" s="34"/>
      <c r="D252" s="39"/>
      <c r="E252" s="39"/>
      <c r="F252" s="39"/>
      <c r="G252" s="40"/>
      <c r="H252" s="53" t="str">
        <f t="shared" ca="1" si="53"/>
        <v/>
      </c>
      <c r="I252" s="54" t="str">
        <f t="shared" ca="1" si="54"/>
        <v/>
      </c>
      <c r="J252" s="54" t="str">
        <f t="shared" ca="1" si="55"/>
        <v/>
      </c>
      <c r="K252" s="54" t="str">
        <f t="shared" ca="1" si="56"/>
        <v/>
      </c>
      <c r="L252" s="54" t="str">
        <f t="shared" ca="1" si="57"/>
        <v/>
      </c>
      <c r="M252" s="54" t="str">
        <f t="shared" ca="1" si="58"/>
        <v/>
      </c>
      <c r="N252" s="78" t="str">
        <f ca="1">IF(OR(G252="T",G252="",AND(H252="",I252="",J252="",K252="",L252="",M252="")),"",Listen!$A$6)</f>
        <v/>
      </c>
      <c r="O252" s="59" t="str">
        <f t="shared" ca="1" si="49"/>
        <v/>
      </c>
      <c r="P252" s="71" t="str">
        <f t="shared" ca="1" si="59"/>
        <v/>
      </c>
      <c r="Q252" s="65" t="str">
        <f t="shared" ca="1" si="60"/>
        <v/>
      </c>
      <c r="R252" s="65" t="str">
        <f t="shared" ca="1" si="61"/>
        <v/>
      </c>
      <c r="S252" s="82" t="str">
        <f t="shared" si="62"/>
        <v/>
      </c>
      <c r="T252" s="73" t="str">
        <f t="shared" si="50"/>
        <v/>
      </c>
      <c r="U252" s="89" t="str">
        <f t="shared" si="63"/>
        <v/>
      </c>
      <c r="V252" s="86" t="str">
        <f t="shared" si="51"/>
        <v/>
      </c>
      <c r="W252" s="41" t="str">
        <f t="shared" si="64"/>
        <v/>
      </c>
      <c r="X252" s="42"/>
    </row>
    <row r="253" spans="1:24" x14ac:dyDescent="0.25">
      <c r="A253" s="104" t="str">
        <f t="shared" si="52"/>
        <v/>
      </c>
      <c r="B253" s="33"/>
      <c r="C253" s="34"/>
      <c r="D253" s="39"/>
      <c r="E253" s="39"/>
      <c r="F253" s="39"/>
      <c r="G253" s="40"/>
      <c r="H253" s="53" t="str">
        <f t="shared" ca="1" si="53"/>
        <v/>
      </c>
      <c r="I253" s="54" t="str">
        <f t="shared" ca="1" si="54"/>
        <v/>
      </c>
      <c r="J253" s="54" t="str">
        <f t="shared" ca="1" si="55"/>
        <v/>
      </c>
      <c r="K253" s="54" t="str">
        <f t="shared" ca="1" si="56"/>
        <v/>
      </c>
      <c r="L253" s="54" t="str">
        <f t="shared" ca="1" si="57"/>
        <v/>
      </c>
      <c r="M253" s="54" t="str">
        <f t="shared" ca="1" si="58"/>
        <v/>
      </c>
      <c r="N253" s="78" t="str">
        <f ca="1">IF(OR(G253="T",G253="",AND(H253="",I253="",J253="",K253="",L253="",M253="")),"",Listen!$A$6)</f>
        <v/>
      </c>
      <c r="O253" s="59" t="str">
        <f t="shared" ca="1" si="49"/>
        <v/>
      </c>
      <c r="P253" s="71" t="str">
        <f t="shared" ca="1" si="59"/>
        <v/>
      </c>
      <c r="Q253" s="65" t="str">
        <f t="shared" ca="1" si="60"/>
        <v/>
      </c>
      <c r="R253" s="65" t="str">
        <f t="shared" ca="1" si="61"/>
        <v/>
      </c>
      <c r="S253" s="82" t="str">
        <f t="shared" si="62"/>
        <v/>
      </c>
      <c r="T253" s="73" t="str">
        <f t="shared" si="50"/>
        <v/>
      </c>
      <c r="U253" s="89" t="str">
        <f t="shared" si="63"/>
        <v/>
      </c>
      <c r="V253" s="86" t="str">
        <f t="shared" si="51"/>
        <v/>
      </c>
      <c r="W253" s="41" t="str">
        <f t="shared" si="64"/>
        <v/>
      </c>
      <c r="X253" s="42"/>
    </row>
    <row r="254" spans="1:24" x14ac:dyDescent="0.25">
      <c r="A254" s="104" t="str">
        <f t="shared" si="52"/>
        <v/>
      </c>
      <c r="B254" s="33"/>
      <c r="C254" s="34"/>
      <c r="D254" s="39"/>
      <c r="E254" s="39"/>
      <c r="F254" s="39"/>
      <c r="G254" s="40"/>
      <c r="H254" s="53" t="str">
        <f t="shared" ca="1" si="53"/>
        <v/>
      </c>
      <c r="I254" s="54" t="str">
        <f t="shared" ca="1" si="54"/>
        <v/>
      </c>
      <c r="J254" s="54" t="str">
        <f t="shared" ca="1" si="55"/>
        <v/>
      </c>
      <c r="K254" s="54" t="str">
        <f t="shared" ca="1" si="56"/>
        <v/>
      </c>
      <c r="L254" s="54" t="str">
        <f t="shared" ca="1" si="57"/>
        <v/>
      </c>
      <c r="M254" s="54" t="str">
        <f t="shared" ca="1" si="58"/>
        <v/>
      </c>
      <c r="N254" s="78" t="str">
        <f ca="1">IF(OR(G254="T",G254="",AND(H254="",I254="",J254="",K254="",L254="",M254="")),"",Listen!$A$6)</f>
        <v/>
      </c>
      <c r="O254" s="59" t="str">
        <f t="shared" ca="1" si="49"/>
        <v/>
      </c>
      <c r="P254" s="71" t="str">
        <f t="shared" ca="1" si="59"/>
        <v/>
      </c>
      <c r="Q254" s="65" t="str">
        <f t="shared" ca="1" si="60"/>
        <v/>
      </c>
      <c r="R254" s="65" t="str">
        <f t="shared" ca="1" si="61"/>
        <v/>
      </c>
      <c r="S254" s="82" t="str">
        <f t="shared" si="62"/>
        <v/>
      </c>
      <c r="T254" s="73" t="str">
        <f t="shared" si="50"/>
        <v/>
      </c>
      <c r="U254" s="89" t="str">
        <f t="shared" si="63"/>
        <v/>
      </c>
      <c r="V254" s="86" t="str">
        <f t="shared" si="51"/>
        <v/>
      </c>
      <c r="W254" s="41" t="str">
        <f t="shared" si="64"/>
        <v/>
      </c>
      <c r="X254" s="42"/>
    </row>
    <row r="255" spans="1:24" x14ac:dyDescent="0.25">
      <c r="A255" s="104" t="str">
        <f t="shared" si="52"/>
        <v/>
      </c>
      <c r="B255" s="33"/>
      <c r="C255" s="34"/>
      <c r="D255" s="39"/>
      <c r="E255" s="39"/>
      <c r="F255" s="39"/>
      <c r="G255" s="40"/>
      <c r="H255" s="53" t="str">
        <f t="shared" ca="1" si="53"/>
        <v/>
      </c>
      <c r="I255" s="54" t="str">
        <f t="shared" ca="1" si="54"/>
        <v/>
      </c>
      <c r="J255" s="54" t="str">
        <f t="shared" ca="1" si="55"/>
        <v/>
      </c>
      <c r="K255" s="54" t="str">
        <f t="shared" ca="1" si="56"/>
        <v/>
      </c>
      <c r="L255" s="54" t="str">
        <f t="shared" ca="1" si="57"/>
        <v/>
      </c>
      <c r="M255" s="54" t="str">
        <f t="shared" ca="1" si="58"/>
        <v/>
      </c>
      <c r="N255" s="78" t="str">
        <f ca="1">IF(OR(G255="T",G255="",AND(H255="",I255="",J255="",K255="",L255="",M255="")),"",Listen!$A$6)</f>
        <v/>
      </c>
      <c r="O255" s="59" t="str">
        <f t="shared" ca="1" si="49"/>
        <v/>
      </c>
      <c r="P255" s="71" t="str">
        <f t="shared" ca="1" si="59"/>
        <v/>
      </c>
      <c r="Q255" s="65" t="str">
        <f t="shared" ca="1" si="60"/>
        <v/>
      </c>
      <c r="R255" s="65" t="str">
        <f t="shared" ca="1" si="61"/>
        <v/>
      </c>
      <c r="S255" s="82" t="str">
        <f t="shared" si="62"/>
        <v/>
      </c>
      <c r="T255" s="73" t="str">
        <f t="shared" si="50"/>
        <v/>
      </c>
      <c r="U255" s="89" t="str">
        <f t="shared" si="63"/>
        <v/>
      </c>
      <c r="V255" s="86" t="str">
        <f t="shared" si="51"/>
        <v/>
      </c>
      <c r="W255" s="41" t="str">
        <f t="shared" si="64"/>
        <v/>
      </c>
      <c r="X255" s="42"/>
    </row>
    <row r="256" spans="1:24" x14ac:dyDescent="0.25">
      <c r="A256" s="104" t="str">
        <f t="shared" si="52"/>
        <v/>
      </c>
      <c r="B256" s="33"/>
      <c r="C256" s="34"/>
      <c r="D256" s="39"/>
      <c r="E256" s="39"/>
      <c r="F256" s="39"/>
      <c r="G256" s="40"/>
      <c r="H256" s="53" t="str">
        <f t="shared" ca="1" si="53"/>
        <v/>
      </c>
      <c r="I256" s="54" t="str">
        <f t="shared" ca="1" si="54"/>
        <v/>
      </c>
      <c r="J256" s="54" t="str">
        <f t="shared" ca="1" si="55"/>
        <v/>
      </c>
      <c r="K256" s="54" t="str">
        <f t="shared" ca="1" si="56"/>
        <v/>
      </c>
      <c r="L256" s="54" t="str">
        <f t="shared" ca="1" si="57"/>
        <v/>
      </c>
      <c r="M256" s="54" t="str">
        <f t="shared" ca="1" si="58"/>
        <v/>
      </c>
      <c r="N256" s="78" t="str">
        <f ca="1">IF(OR(G256="T",G256="",AND(H256="",I256="",J256="",K256="",L256="",M256="")),"",Listen!$A$6)</f>
        <v/>
      </c>
      <c r="O256" s="59" t="str">
        <f t="shared" ca="1" si="49"/>
        <v/>
      </c>
      <c r="P256" s="71" t="str">
        <f t="shared" ca="1" si="59"/>
        <v/>
      </c>
      <c r="Q256" s="65" t="str">
        <f t="shared" ca="1" si="60"/>
        <v/>
      </c>
      <c r="R256" s="65" t="str">
        <f t="shared" ca="1" si="61"/>
        <v/>
      </c>
      <c r="S256" s="82" t="str">
        <f t="shared" si="62"/>
        <v/>
      </c>
      <c r="T256" s="73" t="str">
        <f t="shared" si="50"/>
        <v/>
      </c>
      <c r="U256" s="89" t="str">
        <f t="shared" si="63"/>
        <v/>
      </c>
      <c r="V256" s="86" t="str">
        <f t="shared" si="51"/>
        <v/>
      </c>
      <c r="W256" s="41" t="str">
        <f t="shared" si="64"/>
        <v/>
      </c>
      <c r="X256" s="42"/>
    </row>
    <row r="257" spans="1:24" x14ac:dyDescent="0.25">
      <c r="A257" s="104" t="str">
        <f t="shared" si="52"/>
        <v/>
      </c>
      <c r="B257" s="33"/>
      <c r="C257" s="34"/>
      <c r="D257" s="39"/>
      <c r="E257" s="39"/>
      <c r="F257" s="39"/>
      <c r="G257" s="40"/>
      <c r="H257" s="53" t="str">
        <f t="shared" ca="1" si="53"/>
        <v/>
      </c>
      <c r="I257" s="54" t="str">
        <f t="shared" ca="1" si="54"/>
        <v/>
      </c>
      <c r="J257" s="54" t="str">
        <f t="shared" ca="1" si="55"/>
        <v/>
      </c>
      <c r="K257" s="54" t="str">
        <f t="shared" ca="1" si="56"/>
        <v/>
      </c>
      <c r="L257" s="54" t="str">
        <f t="shared" ca="1" si="57"/>
        <v/>
      </c>
      <c r="M257" s="54" t="str">
        <f t="shared" ca="1" si="58"/>
        <v/>
      </c>
      <c r="N257" s="78" t="str">
        <f ca="1">IF(OR(G257="T",G257="",AND(H257="",I257="",J257="",K257="",L257="",M257="")),"",Listen!$A$6)</f>
        <v/>
      </c>
      <c r="O257" s="59" t="str">
        <f t="shared" ca="1" si="49"/>
        <v/>
      </c>
      <c r="P257" s="71" t="str">
        <f t="shared" ca="1" si="59"/>
        <v/>
      </c>
      <c r="Q257" s="65" t="str">
        <f t="shared" ca="1" si="60"/>
        <v/>
      </c>
      <c r="R257" s="65" t="str">
        <f t="shared" ca="1" si="61"/>
        <v/>
      </c>
      <c r="S257" s="82" t="str">
        <f t="shared" si="62"/>
        <v/>
      </c>
      <c r="T257" s="73" t="str">
        <f t="shared" si="50"/>
        <v/>
      </c>
      <c r="U257" s="89" t="str">
        <f t="shared" si="63"/>
        <v/>
      </c>
      <c r="V257" s="86" t="str">
        <f t="shared" si="51"/>
        <v/>
      </c>
      <c r="W257" s="41" t="str">
        <f t="shared" si="64"/>
        <v/>
      </c>
      <c r="X257" s="42"/>
    </row>
    <row r="258" spans="1:24" x14ac:dyDescent="0.25">
      <c r="A258" s="104" t="str">
        <f t="shared" si="52"/>
        <v/>
      </c>
      <c r="B258" s="33"/>
      <c r="C258" s="34"/>
      <c r="D258" s="39"/>
      <c r="E258" s="39"/>
      <c r="F258" s="39"/>
      <c r="G258" s="40"/>
      <c r="H258" s="53" t="str">
        <f t="shared" ca="1" si="53"/>
        <v/>
      </c>
      <c r="I258" s="54" t="str">
        <f t="shared" ca="1" si="54"/>
        <v/>
      </c>
      <c r="J258" s="54" t="str">
        <f t="shared" ca="1" si="55"/>
        <v/>
      </c>
      <c r="K258" s="54" t="str">
        <f t="shared" ca="1" si="56"/>
        <v/>
      </c>
      <c r="L258" s="54" t="str">
        <f t="shared" ca="1" si="57"/>
        <v/>
      </c>
      <c r="M258" s="54" t="str">
        <f t="shared" ca="1" si="58"/>
        <v/>
      </c>
      <c r="N258" s="78" t="str">
        <f ca="1">IF(OR(G258="T",G258="",AND(H258="",I258="",J258="",K258="",L258="",M258="")),"",Listen!$A$6)</f>
        <v/>
      </c>
      <c r="O258" s="59" t="str">
        <f t="shared" ca="1" si="49"/>
        <v/>
      </c>
      <c r="P258" s="71" t="str">
        <f t="shared" ca="1" si="59"/>
        <v/>
      </c>
      <c r="Q258" s="65" t="str">
        <f t="shared" ca="1" si="60"/>
        <v/>
      </c>
      <c r="R258" s="65" t="str">
        <f t="shared" ca="1" si="61"/>
        <v/>
      </c>
      <c r="S258" s="82" t="str">
        <f t="shared" si="62"/>
        <v/>
      </c>
      <c r="T258" s="73" t="str">
        <f t="shared" si="50"/>
        <v/>
      </c>
      <c r="U258" s="89" t="str">
        <f t="shared" si="63"/>
        <v/>
      </c>
      <c r="V258" s="86" t="str">
        <f t="shared" si="51"/>
        <v/>
      </c>
      <c r="W258" s="41" t="str">
        <f t="shared" si="64"/>
        <v/>
      </c>
      <c r="X258" s="42"/>
    </row>
    <row r="259" spans="1:24" x14ac:dyDescent="0.25">
      <c r="A259" s="104" t="str">
        <f t="shared" si="52"/>
        <v/>
      </c>
      <c r="B259" s="33"/>
      <c r="C259" s="34"/>
      <c r="D259" s="39"/>
      <c r="E259" s="39"/>
      <c r="F259" s="39"/>
      <c r="G259" s="40"/>
      <c r="H259" s="53" t="str">
        <f t="shared" ca="1" si="53"/>
        <v/>
      </c>
      <c r="I259" s="54" t="str">
        <f t="shared" ca="1" si="54"/>
        <v/>
      </c>
      <c r="J259" s="54" t="str">
        <f t="shared" ca="1" si="55"/>
        <v/>
      </c>
      <c r="K259" s="54" t="str">
        <f t="shared" ca="1" si="56"/>
        <v/>
      </c>
      <c r="L259" s="54" t="str">
        <f t="shared" ca="1" si="57"/>
        <v/>
      </c>
      <c r="M259" s="54" t="str">
        <f t="shared" ca="1" si="58"/>
        <v/>
      </c>
      <c r="N259" s="78" t="str">
        <f ca="1">IF(OR(G259="T",G259="",AND(H259="",I259="",J259="",K259="",L259="",M259="")),"",Listen!$A$6)</f>
        <v/>
      </c>
      <c r="O259" s="59" t="str">
        <f t="shared" ca="1" si="49"/>
        <v/>
      </c>
      <c r="P259" s="71" t="str">
        <f t="shared" ca="1" si="59"/>
        <v/>
      </c>
      <c r="Q259" s="65" t="str">
        <f t="shared" ca="1" si="60"/>
        <v/>
      </c>
      <c r="R259" s="65" t="str">
        <f t="shared" ca="1" si="61"/>
        <v/>
      </c>
      <c r="S259" s="82" t="str">
        <f t="shared" si="62"/>
        <v/>
      </c>
      <c r="T259" s="73" t="str">
        <f t="shared" si="50"/>
        <v/>
      </c>
      <c r="U259" s="89" t="str">
        <f t="shared" si="63"/>
        <v/>
      </c>
      <c r="V259" s="86" t="str">
        <f t="shared" si="51"/>
        <v/>
      </c>
      <c r="W259" s="41" t="str">
        <f t="shared" si="64"/>
        <v/>
      </c>
      <c r="X259" s="42"/>
    </row>
    <row r="260" spans="1:24" x14ac:dyDescent="0.25">
      <c r="A260" s="104" t="str">
        <f t="shared" si="52"/>
        <v/>
      </c>
      <c r="B260" s="33"/>
      <c r="C260" s="34"/>
      <c r="D260" s="39"/>
      <c r="E260" s="39"/>
      <c r="F260" s="39"/>
      <c r="G260" s="40"/>
      <c r="H260" s="53" t="str">
        <f t="shared" ca="1" si="53"/>
        <v/>
      </c>
      <c r="I260" s="54" t="str">
        <f t="shared" ca="1" si="54"/>
        <v/>
      </c>
      <c r="J260" s="54" t="str">
        <f t="shared" ca="1" si="55"/>
        <v/>
      </c>
      <c r="K260" s="54" t="str">
        <f t="shared" ca="1" si="56"/>
        <v/>
      </c>
      <c r="L260" s="54" t="str">
        <f t="shared" ca="1" si="57"/>
        <v/>
      </c>
      <c r="M260" s="54" t="str">
        <f t="shared" ca="1" si="58"/>
        <v/>
      </c>
      <c r="N260" s="78" t="str">
        <f ca="1">IF(OR(G260="T",G260="",AND(H260="",I260="",J260="",K260="",L260="",M260="")),"",Listen!$A$6)</f>
        <v/>
      </c>
      <c r="O260" s="59" t="str">
        <f t="shared" ca="1" si="49"/>
        <v/>
      </c>
      <c r="P260" s="71" t="str">
        <f t="shared" ca="1" si="59"/>
        <v/>
      </c>
      <c r="Q260" s="65" t="str">
        <f t="shared" ca="1" si="60"/>
        <v/>
      </c>
      <c r="R260" s="65" t="str">
        <f t="shared" ca="1" si="61"/>
        <v/>
      </c>
      <c r="S260" s="82" t="str">
        <f t="shared" si="62"/>
        <v/>
      </c>
      <c r="T260" s="73" t="str">
        <f t="shared" si="50"/>
        <v/>
      </c>
      <c r="U260" s="89" t="str">
        <f t="shared" si="63"/>
        <v/>
      </c>
      <c r="V260" s="86" t="str">
        <f t="shared" si="51"/>
        <v/>
      </c>
      <c r="W260" s="41" t="str">
        <f t="shared" si="64"/>
        <v/>
      </c>
      <c r="X260" s="42"/>
    </row>
    <row r="261" spans="1:24" x14ac:dyDescent="0.25">
      <c r="A261" s="104" t="str">
        <f t="shared" si="52"/>
        <v/>
      </c>
      <c r="B261" s="33"/>
      <c r="C261" s="34"/>
      <c r="D261" s="39"/>
      <c r="E261" s="39"/>
      <c r="F261" s="39"/>
      <c r="G261" s="40"/>
      <c r="H261" s="53" t="str">
        <f t="shared" ca="1" si="53"/>
        <v/>
      </c>
      <c r="I261" s="54" t="str">
        <f t="shared" ca="1" si="54"/>
        <v/>
      </c>
      <c r="J261" s="54" t="str">
        <f t="shared" ca="1" si="55"/>
        <v/>
      </c>
      <c r="K261" s="54" t="str">
        <f t="shared" ca="1" si="56"/>
        <v/>
      </c>
      <c r="L261" s="54" t="str">
        <f t="shared" ca="1" si="57"/>
        <v/>
      </c>
      <c r="M261" s="54" t="str">
        <f t="shared" ca="1" si="58"/>
        <v/>
      </c>
      <c r="N261" s="78" t="str">
        <f ca="1">IF(OR(G261="T",G261="",AND(H261="",I261="",J261="",K261="",L261="",M261="")),"",Listen!$A$6)</f>
        <v/>
      </c>
      <c r="O261" s="59" t="str">
        <f t="shared" ca="1" si="49"/>
        <v/>
      </c>
      <c r="P261" s="71" t="str">
        <f t="shared" ca="1" si="59"/>
        <v/>
      </c>
      <c r="Q261" s="65" t="str">
        <f t="shared" ca="1" si="60"/>
        <v/>
      </c>
      <c r="R261" s="65" t="str">
        <f t="shared" ca="1" si="61"/>
        <v/>
      </c>
      <c r="S261" s="82" t="str">
        <f t="shared" si="62"/>
        <v/>
      </c>
      <c r="T261" s="73" t="str">
        <f t="shared" si="50"/>
        <v/>
      </c>
      <c r="U261" s="89" t="str">
        <f t="shared" si="63"/>
        <v/>
      </c>
      <c r="V261" s="86" t="str">
        <f t="shared" si="51"/>
        <v/>
      </c>
      <c r="W261" s="41" t="str">
        <f t="shared" si="64"/>
        <v/>
      </c>
      <c r="X261" s="42"/>
    </row>
    <row r="262" spans="1:24" x14ac:dyDescent="0.25">
      <c r="A262" s="104" t="str">
        <f t="shared" si="52"/>
        <v/>
      </c>
      <c r="B262" s="33"/>
      <c r="C262" s="34"/>
      <c r="D262" s="39"/>
      <c r="E262" s="39"/>
      <c r="F262" s="39"/>
      <c r="G262" s="40"/>
      <c r="H262" s="53" t="str">
        <f t="shared" ca="1" si="53"/>
        <v/>
      </c>
      <c r="I262" s="54" t="str">
        <f t="shared" ca="1" si="54"/>
        <v/>
      </c>
      <c r="J262" s="54" t="str">
        <f t="shared" ca="1" si="55"/>
        <v/>
      </c>
      <c r="K262" s="54" t="str">
        <f t="shared" ca="1" si="56"/>
        <v/>
      </c>
      <c r="L262" s="54" t="str">
        <f t="shared" ca="1" si="57"/>
        <v/>
      </c>
      <c r="M262" s="54" t="str">
        <f t="shared" ca="1" si="58"/>
        <v/>
      </c>
      <c r="N262" s="78" t="str">
        <f ca="1">IF(OR(G262="T",G262="",AND(H262="",I262="",J262="",K262="",L262="",M262="")),"",Listen!$A$6)</f>
        <v/>
      </c>
      <c r="O262" s="59" t="str">
        <f t="shared" ca="1" si="49"/>
        <v/>
      </c>
      <c r="P262" s="71" t="str">
        <f t="shared" ca="1" si="59"/>
        <v/>
      </c>
      <c r="Q262" s="65" t="str">
        <f t="shared" ca="1" si="60"/>
        <v/>
      </c>
      <c r="R262" s="65" t="str">
        <f t="shared" ca="1" si="61"/>
        <v/>
      </c>
      <c r="S262" s="82" t="str">
        <f t="shared" si="62"/>
        <v/>
      </c>
      <c r="T262" s="73" t="str">
        <f t="shared" si="50"/>
        <v/>
      </c>
      <c r="U262" s="89" t="str">
        <f t="shared" si="63"/>
        <v/>
      </c>
      <c r="V262" s="86" t="str">
        <f t="shared" si="51"/>
        <v/>
      </c>
      <c r="W262" s="41" t="str">
        <f t="shared" si="64"/>
        <v/>
      </c>
      <c r="X262" s="42"/>
    </row>
    <row r="263" spans="1:24" x14ac:dyDescent="0.25">
      <c r="A263" s="104" t="str">
        <f t="shared" si="52"/>
        <v/>
      </c>
      <c r="B263" s="33"/>
      <c r="C263" s="34"/>
      <c r="D263" s="39"/>
      <c r="E263" s="39"/>
      <c r="F263" s="39"/>
      <c r="G263" s="40"/>
      <c r="H263" s="53" t="str">
        <f t="shared" ca="1" si="53"/>
        <v/>
      </c>
      <c r="I263" s="54" t="str">
        <f t="shared" ca="1" si="54"/>
        <v/>
      </c>
      <c r="J263" s="54" t="str">
        <f t="shared" ca="1" si="55"/>
        <v/>
      </c>
      <c r="K263" s="54" t="str">
        <f t="shared" ca="1" si="56"/>
        <v/>
      </c>
      <c r="L263" s="54" t="str">
        <f t="shared" ca="1" si="57"/>
        <v/>
      </c>
      <c r="M263" s="54" t="str">
        <f t="shared" ca="1" si="58"/>
        <v/>
      </c>
      <c r="N263" s="78" t="str">
        <f ca="1">IF(OR(G263="T",G263="",AND(H263="",I263="",J263="",K263="",L263="",M263="")),"",Listen!$A$6)</f>
        <v/>
      </c>
      <c r="O263" s="59" t="str">
        <f t="shared" ref="O263:O326" ca="1" si="65">IF(N263="","",VLOOKUP(N263,Mikrobio2,2,FALSE))</f>
        <v/>
      </c>
      <c r="P263" s="71" t="str">
        <f t="shared" ca="1" si="59"/>
        <v/>
      </c>
      <c r="Q263" s="65" t="str">
        <f t="shared" ca="1" si="60"/>
        <v/>
      </c>
      <c r="R263" s="65" t="str">
        <f t="shared" ca="1" si="61"/>
        <v/>
      </c>
      <c r="S263" s="82" t="str">
        <f t="shared" si="62"/>
        <v/>
      </c>
      <c r="T263" s="73" t="str">
        <f t="shared" ref="T263:T326" si="66">IF(S263="","",VLOOKUP(S263,Chemie2,2,FALSE))</f>
        <v/>
      </c>
      <c r="U263" s="89" t="str">
        <f t="shared" si="63"/>
        <v/>
      </c>
      <c r="V263" s="86" t="str">
        <f t="shared" ref="V263:V326" si="67">IF(U263="","",VLOOKUP(U263,Planprobe2,2,FALSE))</f>
        <v/>
      </c>
      <c r="W263" s="41" t="str">
        <f t="shared" si="64"/>
        <v/>
      </c>
      <c r="X263" s="42"/>
    </row>
    <row r="264" spans="1:24" x14ac:dyDescent="0.25">
      <c r="A264" s="104" t="str">
        <f t="shared" ref="A264:A327" si="68">IF(B264="","",CONCATENATE("WVU-",ROW()-6))</f>
        <v/>
      </c>
      <c r="B264" s="33"/>
      <c r="C264" s="34"/>
      <c r="D264" s="39"/>
      <c r="E264" s="39"/>
      <c r="F264" s="39"/>
      <c r="G264" s="40"/>
      <c r="H264" s="53" t="str">
        <f t="shared" ref="H264:H327" ca="1" si="69">IF(OR($C264="",ISNA(VLOOKUP("Escherichia coli (E. coli)",INDIRECT($C264&amp;"!B6:D205"),3,FALSE))=TRUE),"",IF(VLOOKUP("Escherichia coli (E. coli)",INDIRECT($C264&amp;"!B6:D205"),3,FALSE)=0,"",VLOOKUP("Escherichia coli (E. coli)",INDIRECT($C264&amp;"!B6:D205"),3,FALSE)))</f>
        <v/>
      </c>
      <c r="I264" s="54" t="str">
        <f t="shared" ref="I264:I327" ca="1" si="70">IF(OR($C264="",ISNA(VLOOKUP("Coliforme Bakterien",INDIRECT($C264&amp;"!B6:D205"),3,FALSE))=TRUE),"",IF(VLOOKUP("Coliforme Bakterien",INDIRECT($C264&amp;"!B6:D205"),3,FALSE)=0,"",VLOOKUP("Coliforme Bakterien",INDIRECT($C264&amp;"!B6:D205"),3,FALSE)))</f>
        <v/>
      </c>
      <c r="J264" s="54" t="str">
        <f t="shared" ref="J264:J327" ca="1" si="71">IF(OR($C264="",ISNA(VLOOKUP("Koloniezahl bei 22°C",INDIRECT($C264&amp;"!B6:D205"),3,FALSE))=TRUE),"",IF(VLOOKUP("Koloniezahl bei 22°C",INDIRECT($C264&amp;"!B6:D205"),3,FALSE)=0,"",VLOOKUP("Koloniezahl bei 22°C",INDIRECT($C264&amp;"!B6:D205"),3,FALSE)))</f>
        <v/>
      </c>
      <c r="K264" s="54" t="str">
        <f t="shared" ref="K264:K327" ca="1" si="72">IF(OR($C264="",ISNA(VLOOKUP("Koloniezahl bei 36°C",INDIRECT($C264&amp;"!B6:D205"),3,FALSE))=TRUE),"",IF(VLOOKUP("Koloniezahl bei 36°C",INDIRECT($C264&amp;"!B6:D205"),3,FALSE)=0,"",VLOOKUP("Koloniezahl bei 36°C",INDIRECT($C264&amp;"!B6:D205"),3,FALSE)))</f>
        <v/>
      </c>
      <c r="L264" s="54" t="str">
        <f t="shared" ref="L264:L327" ca="1" si="73">IF(OR($C264="",ISNA(VLOOKUP("Pseudomonas aeruginosa",INDIRECT($C264&amp;"!B6:D205"),3,FALSE))=TRUE),"",IF(VLOOKUP("Pseudomonas aeruginosa",INDIRECT($C264&amp;"!B6:D205"),3,FALSE)=0,"",VLOOKUP("Pseudomonas aeruginosa",INDIRECT($C264&amp;"!B6:D205"),3,FALSE)))</f>
        <v/>
      </c>
      <c r="M264" s="54" t="str">
        <f t="shared" ref="M264:M327" ca="1" si="74">IF(OR($C264="",ISNA(VLOOKUP("Enterokokken",INDIRECT($C264&amp;"!B6:D205"),3,FALSE))=TRUE),"",IF(VLOOKUP("Enterokokken",INDIRECT($C264&amp;"!B6:D205"),3,FALSE)=0,"",VLOOKUP("Enterokokken",INDIRECT($C264&amp;"!B6:D205"),3,FALSE)))</f>
        <v/>
      </c>
      <c r="N264" s="78" t="str">
        <f ca="1">IF(OR(G264="T",G264="",AND(H264="",I264="",J264="",K264="",L264="",M264="")),"",Listen!$A$6)</f>
        <v/>
      </c>
      <c r="O264" s="59" t="str">
        <f t="shared" ca="1" si="65"/>
        <v/>
      </c>
      <c r="P264" s="71" t="str">
        <f t="shared" ref="P264:P327" ca="1" si="75">IF(OR($C264="",ISNA(VLOOKUP("Kupfer",INDIRECT($C264&amp;"!B6:D205"),3,FALSE))=TRUE),"",IF(VLOOKUP("Kupfer",INDIRECT($C264&amp;"!B6:D205"),3,FALSE)=0,"",VLOOKUP("Kupfer",INDIRECT($C264&amp;"!B6:D205"),3,FALSE)))</f>
        <v/>
      </c>
      <c r="Q264" s="65" t="str">
        <f t="shared" ref="Q264:Q327" ca="1" si="76">IF(OR($C264="",ISNA(VLOOKUP("Nickel",INDIRECT($C264&amp;"!B6:D205"),3,FALSE))=TRUE),"",IF(VLOOKUP("Nickel",INDIRECT($C264&amp;"!B6:D205"),3,FALSE)=0,"",VLOOKUP("Nickel",INDIRECT($C264&amp;"!B6:D205"),3,FALSE)))</f>
        <v/>
      </c>
      <c r="R264" s="65" t="str">
        <f t="shared" ref="R264:R327" ca="1" si="77">IF(OR($C264="",ISNA(VLOOKUP("Blei",INDIRECT($C264&amp;"!B6:D205"),3,FALSE))=TRUE),"",IF(VLOOKUP("Blei",INDIRECT($C264&amp;"!B6:D205"),3,FALSE)=0,"",VLOOKUP("Blei",INDIRECT($C264&amp;"!B6:D205"),3,FALSE)))</f>
        <v/>
      </c>
      <c r="S264" s="82" t="str">
        <f t="shared" ref="S264:S327" si="78">IF(G264="","",IF(AND(G264="T",OR(P264="x",Q264="x",R264="x")),1,IF(OR(P264="x",Q264="x",R264="x"),"A","")))</f>
        <v/>
      </c>
      <c r="T264" s="73" t="str">
        <f t="shared" si="66"/>
        <v/>
      </c>
      <c r="U264" s="89" t="str">
        <f t="shared" ref="U264:U327" si="79">IF(C264&lt;&gt;"","1m003","")</f>
        <v/>
      </c>
      <c r="V264" s="86" t="str">
        <f t="shared" si="67"/>
        <v/>
      </c>
      <c r="W264" s="41" t="str">
        <f t="shared" ref="W264:W327" si="80">IF(U264="","",IF(OR(U264="1m003",U264="1m004"),"ja","Bitte auswählen!"))</f>
        <v/>
      </c>
      <c r="X264" s="42"/>
    </row>
    <row r="265" spans="1:24" x14ac:dyDescent="0.25">
      <c r="A265" s="104" t="str">
        <f t="shared" si="68"/>
        <v/>
      </c>
      <c r="B265" s="33"/>
      <c r="C265" s="34"/>
      <c r="D265" s="39"/>
      <c r="E265" s="39"/>
      <c r="F265" s="39"/>
      <c r="G265" s="40"/>
      <c r="H265" s="53" t="str">
        <f t="shared" ca="1" si="69"/>
        <v/>
      </c>
      <c r="I265" s="54" t="str">
        <f t="shared" ca="1" si="70"/>
        <v/>
      </c>
      <c r="J265" s="54" t="str">
        <f t="shared" ca="1" si="71"/>
        <v/>
      </c>
      <c r="K265" s="54" t="str">
        <f t="shared" ca="1" si="72"/>
        <v/>
      </c>
      <c r="L265" s="54" t="str">
        <f t="shared" ca="1" si="73"/>
        <v/>
      </c>
      <c r="M265" s="54" t="str">
        <f t="shared" ca="1" si="74"/>
        <v/>
      </c>
      <c r="N265" s="78" t="str">
        <f ca="1">IF(OR(G265="T",G265="",AND(H265="",I265="",J265="",K265="",L265="",M265="")),"",Listen!$A$6)</f>
        <v/>
      </c>
      <c r="O265" s="59" t="str">
        <f t="shared" ca="1" si="65"/>
        <v/>
      </c>
      <c r="P265" s="71" t="str">
        <f t="shared" ca="1" si="75"/>
        <v/>
      </c>
      <c r="Q265" s="65" t="str">
        <f t="shared" ca="1" si="76"/>
        <v/>
      </c>
      <c r="R265" s="65" t="str">
        <f t="shared" ca="1" si="77"/>
        <v/>
      </c>
      <c r="S265" s="82" t="str">
        <f t="shared" si="78"/>
        <v/>
      </c>
      <c r="T265" s="73" t="str">
        <f t="shared" si="66"/>
        <v/>
      </c>
      <c r="U265" s="89" t="str">
        <f t="shared" si="79"/>
        <v/>
      </c>
      <c r="V265" s="86" t="str">
        <f t="shared" si="67"/>
        <v/>
      </c>
      <c r="W265" s="41" t="str">
        <f t="shared" si="80"/>
        <v/>
      </c>
      <c r="X265" s="42"/>
    </row>
    <row r="266" spans="1:24" x14ac:dyDescent="0.25">
      <c r="A266" s="104" t="str">
        <f t="shared" si="68"/>
        <v/>
      </c>
      <c r="B266" s="33"/>
      <c r="C266" s="34"/>
      <c r="D266" s="39"/>
      <c r="E266" s="39"/>
      <c r="F266" s="39"/>
      <c r="G266" s="40"/>
      <c r="H266" s="53" t="str">
        <f t="shared" ca="1" si="69"/>
        <v/>
      </c>
      <c r="I266" s="54" t="str">
        <f t="shared" ca="1" si="70"/>
        <v/>
      </c>
      <c r="J266" s="54" t="str">
        <f t="shared" ca="1" si="71"/>
        <v/>
      </c>
      <c r="K266" s="54" t="str">
        <f t="shared" ca="1" si="72"/>
        <v/>
      </c>
      <c r="L266" s="54" t="str">
        <f t="shared" ca="1" si="73"/>
        <v/>
      </c>
      <c r="M266" s="54" t="str">
        <f t="shared" ca="1" si="74"/>
        <v/>
      </c>
      <c r="N266" s="78" t="str">
        <f ca="1">IF(OR(G266="T",G266="",AND(H266="",I266="",J266="",K266="",L266="",M266="")),"",Listen!$A$6)</f>
        <v/>
      </c>
      <c r="O266" s="59" t="str">
        <f t="shared" ca="1" si="65"/>
        <v/>
      </c>
      <c r="P266" s="71" t="str">
        <f t="shared" ca="1" si="75"/>
        <v/>
      </c>
      <c r="Q266" s="65" t="str">
        <f t="shared" ca="1" si="76"/>
        <v/>
      </c>
      <c r="R266" s="65" t="str">
        <f t="shared" ca="1" si="77"/>
        <v/>
      </c>
      <c r="S266" s="82" t="str">
        <f t="shared" si="78"/>
        <v/>
      </c>
      <c r="T266" s="73" t="str">
        <f t="shared" si="66"/>
        <v/>
      </c>
      <c r="U266" s="89" t="str">
        <f t="shared" si="79"/>
        <v/>
      </c>
      <c r="V266" s="86" t="str">
        <f t="shared" si="67"/>
        <v/>
      </c>
      <c r="W266" s="41" t="str">
        <f t="shared" si="80"/>
        <v/>
      </c>
      <c r="X266" s="42"/>
    </row>
    <row r="267" spans="1:24" x14ac:dyDescent="0.25">
      <c r="A267" s="104" t="str">
        <f t="shared" si="68"/>
        <v/>
      </c>
      <c r="B267" s="33"/>
      <c r="C267" s="34"/>
      <c r="D267" s="39"/>
      <c r="E267" s="39"/>
      <c r="F267" s="39"/>
      <c r="G267" s="40"/>
      <c r="H267" s="53" t="str">
        <f t="shared" ca="1" si="69"/>
        <v/>
      </c>
      <c r="I267" s="54" t="str">
        <f t="shared" ca="1" si="70"/>
        <v/>
      </c>
      <c r="J267" s="54" t="str">
        <f t="shared" ca="1" si="71"/>
        <v/>
      </c>
      <c r="K267" s="54" t="str">
        <f t="shared" ca="1" si="72"/>
        <v/>
      </c>
      <c r="L267" s="54" t="str">
        <f t="shared" ca="1" si="73"/>
        <v/>
      </c>
      <c r="M267" s="54" t="str">
        <f t="shared" ca="1" si="74"/>
        <v/>
      </c>
      <c r="N267" s="78" t="str">
        <f ca="1">IF(OR(G267="T",G267="",AND(H267="",I267="",J267="",K267="",L267="",M267="")),"",Listen!$A$6)</f>
        <v/>
      </c>
      <c r="O267" s="59" t="str">
        <f t="shared" ca="1" si="65"/>
        <v/>
      </c>
      <c r="P267" s="71" t="str">
        <f t="shared" ca="1" si="75"/>
        <v/>
      </c>
      <c r="Q267" s="65" t="str">
        <f t="shared" ca="1" si="76"/>
        <v/>
      </c>
      <c r="R267" s="65" t="str">
        <f t="shared" ca="1" si="77"/>
        <v/>
      </c>
      <c r="S267" s="82" t="str">
        <f t="shared" si="78"/>
        <v/>
      </c>
      <c r="T267" s="73" t="str">
        <f t="shared" si="66"/>
        <v/>
      </c>
      <c r="U267" s="89" t="str">
        <f t="shared" si="79"/>
        <v/>
      </c>
      <c r="V267" s="86" t="str">
        <f t="shared" si="67"/>
        <v/>
      </c>
      <c r="W267" s="41" t="str">
        <f t="shared" si="80"/>
        <v/>
      </c>
      <c r="X267" s="42"/>
    </row>
    <row r="268" spans="1:24" x14ac:dyDescent="0.25">
      <c r="A268" s="104" t="str">
        <f t="shared" si="68"/>
        <v/>
      </c>
      <c r="B268" s="33"/>
      <c r="C268" s="34"/>
      <c r="D268" s="39"/>
      <c r="E268" s="39"/>
      <c r="F268" s="39"/>
      <c r="G268" s="40"/>
      <c r="H268" s="53" t="str">
        <f t="shared" ca="1" si="69"/>
        <v/>
      </c>
      <c r="I268" s="54" t="str">
        <f t="shared" ca="1" si="70"/>
        <v/>
      </c>
      <c r="J268" s="54" t="str">
        <f t="shared" ca="1" si="71"/>
        <v/>
      </c>
      <c r="K268" s="54" t="str">
        <f t="shared" ca="1" si="72"/>
        <v/>
      </c>
      <c r="L268" s="54" t="str">
        <f t="shared" ca="1" si="73"/>
        <v/>
      </c>
      <c r="M268" s="54" t="str">
        <f t="shared" ca="1" si="74"/>
        <v/>
      </c>
      <c r="N268" s="78" t="str">
        <f ca="1">IF(OR(G268="T",G268="",AND(H268="",I268="",J268="",K268="",L268="",M268="")),"",Listen!$A$6)</f>
        <v/>
      </c>
      <c r="O268" s="59" t="str">
        <f t="shared" ca="1" si="65"/>
        <v/>
      </c>
      <c r="P268" s="71" t="str">
        <f t="shared" ca="1" si="75"/>
        <v/>
      </c>
      <c r="Q268" s="65" t="str">
        <f t="shared" ca="1" si="76"/>
        <v/>
      </c>
      <c r="R268" s="65" t="str">
        <f t="shared" ca="1" si="77"/>
        <v/>
      </c>
      <c r="S268" s="82" t="str">
        <f t="shared" si="78"/>
        <v/>
      </c>
      <c r="T268" s="73" t="str">
        <f t="shared" si="66"/>
        <v/>
      </c>
      <c r="U268" s="89" t="str">
        <f t="shared" si="79"/>
        <v/>
      </c>
      <c r="V268" s="86" t="str">
        <f t="shared" si="67"/>
        <v/>
      </c>
      <c r="W268" s="41" t="str">
        <f t="shared" si="80"/>
        <v/>
      </c>
      <c r="X268" s="42"/>
    </row>
    <row r="269" spans="1:24" x14ac:dyDescent="0.25">
      <c r="A269" s="104" t="str">
        <f t="shared" si="68"/>
        <v/>
      </c>
      <c r="B269" s="33"/>
      <c r="C269" s="34"/>
      <c r="D269" s="39"/>
      <c r="E269" s="39"/>
      <c r="F269" s="39"/>
      <c r="G269" s="40"/>
      <c r="H269" s="53" t="str">
        <f t="shared" ca="1" si="69"/>
        <v/>
      </c>
      <c r="I269" s="54" t="str">
        <f t="shared" ca="1" si="70"/>
        <v/>
      </c>
      <c r="J269" s="54" t="str">
        <f t="shared" ca="1" si="71"/>
        <v/>
      </c>
      <c r="K269" s="54" t="str">
        <f t="shared" ca="1" si="72"/>
        <v/>
      </c>
      <c r="L269" s="54" t="str">
        <f t="shared" ca="1" si="73"/>
        <v/>
      </c>
      <c r="M269" s="54" t="str">
        <f t="shared" ca="1" si="74"/>
        <v/>
      </c>
      <c r="N269" s="78" t="str">
        <f ca="1">IF(OR(G269="T",G269="",AND(H269="",I269="",J269="",K269="",L269="",M269="")),"",Listen!$A$6)</f>
        <v/>
      </c>
      <c r="O269" s="59" t="str">
        <f t="shared" ca="1" si="65"/>
        <v/>
      </c>
      <c r="P269" s="71" t="str">
        <f t="shared" ca="1" si="75"/>
        <v/>
      </c>
      <c r="Q269" s="65" t="str">
        <f t="shared" ca="1" si="76"/>
        <v/>
      </c>
      <c r="R269" s="65" t="str">
        <f t="shared" ca="1" si="77"/>
        <v/>
      </c>
      <c r="S269" s="82" t="str">
        <f t="shared" si="78"/>
        <v/>
      </c>
      <c r="T269" s="73" t="str">
        <f t="shared" si="66"/>
        <v/>
      </c>
      <c r="U269" s="89" t="str">
        <f t="shared" si="79"/>
        <v/>
      </c>
      <c r="V269" s="86" t="str">
        <f t="shared" si="67"/>
        <v/>
      </c>
      <c r="W269" s="41" t="str">
        <f t="shared" si="80"/>
        <v/>
      </c>
      <c r="X269" s="42"/>
    </row>
    <row r="270" spans="1:24" x14ac:dyDescent="0.25">
      <c r="A270" s="104" t="str">
        <f t="shared" si="68"/>
        <v/>
      </c>
      <c r="B270" s="33"/>
      <c r="C270" s="34"/>
      <c r="D270" s="39"/>
      <c r="E270" s="39"/>
      <c r="F270" s="39"/>
      <c r="G270" s="40"/>
      <c r="H270" s="53" t="str">
        <f t="shared" ca="1" si="69"/>
        <v/>
      </c>
      <c r="I270" s="54" t="str">
        <f t="shared" ca="1" si="70"/>
        <v/>
      </c>
      <c r="J270" s="54" t="str">
        <f t="shared" ca="1" si="71"/>
        <v/>
      </c>
      <c r="K270" s="54" t="str">
        <f t="shared" ca="1" si="72"/>
        <v/>
      </c>
      <c r="L270" s="54" t="str">
        <f t="shared" ca="1" si="73"/>
        <v/>
      </c>
      <c r="M270" s="54" t="str">
        <f t="shared" ca="1" si="74"/>
        <v/>
      </c>
      <c r="N270" s="78" t="str">
        <f ca="1">IF(OR(G270="T",G270="",AND(H270="",I270="",J270="",K270="",L270="",M270="")),"",Listen!$A$6)</f>
        <v/>
      </c>
      <c r="O270" s="59" t="str">
        <f t="shared" ca="1" si="65"/>
        <v/>
      </c>
      <c r="P270" s="71" t="str">
        <f t="shared" ca="1" si="75"/>
        <v/>
      </c>
      <c r="Q270" s="65" t="str">
        <f t="shared" ca="1" si="76"/>
        <v/>
      </c>
      <c r="R270" s="65" t="str">
        <f t="shared" ca="1" si="77"/>
        <v/>
      </c>
      <c r="S270" s="82" t="str">
        <f t="shared" si="78"/>
        <v/>
      </c>
      <c r="T270" s="73" t="str">
        <f t="shared" si="66"/>
        <v/>
      </c>
      <c r="U270" s="89" t="str">
        <f t="shared" si="79"/>
        <v/>
      </c>
      <c r="V270" s="86" t="str">
        <f t="shared" si="67"/>
        <v/>
      </c>
      <c r="W270" s="41" t="str">
        <f t="shared" si="80"/>
        <v/>
      </c>
      <c r="X270" s="42"/>
    </row>
    <row r="271" spans="1:24" x14ac:dyDescent="0.25">
      <c r="A271" s="104" t="str">
        <f t="shared" si="68"/>
        <v/>
      </c>
      <c r="B271" s="33"/>
      <c r="C271" s="34"/>
      <c r="D271" s="39"/>
      <c r="E271" s="39"/>
      <c r="F271" s="39"/>
      <c r="G271" s="40"/>
      <c r="H271" s="53" t="str">
        <f t="shared" ca="1" si="69"/>
        <v/>
      </c>
      <c r="I271" s="54" t="str">
        <f t="shared" ca="1" si="70"/>
        <v/>
      </c>
      <c r="J271" s="54" t="str">
        <f t="shared" ca="1" si="71"/>
        <v/>
      </c>
      <c r="K271" s="54" t="str">
        <f t="shared" ca="1" si="72"/>
        <v/>
      </c>
      <c r="L271" s="54" t="str">
        <f t="shared" ca="1" si="73"/>
        <v/>
      </c>
      <c r="M271" s="54" t="str">
        <f t="shared" ca="1" si="74"/>
        <v/>
      </c>
      <c r="N271" s="78" t="str">
        <f ca="1">IF(OR(G271="T",G271="",AND(H271="",I271="",J271="",K271="",L271="",M271="")),"",Listen!$A$6)</f>
        <v/>
      </c>
      <c r="O271" s="59" t="str">
        <f t="shared" ca="1" si="65"/>
        <v/>
      </c>
      <c r="P271" s="71" t="str">
        <f t="shared" ca="1" si="75"/>
        <v/>
      </c>
      <c r="Q271" s="65" t="str">
        <f t="shared" ca="1" si="76"/>
        <v/>
      </c>
      <c r="R271" s="65" t="str">
        <f t="shared" ca="1" si="77"/>
        <v/>
      </c>
      <c r="S271" s="82" t="str">
        <f t="shared" si="78"/>
        <v/>
      </c>
      <c r="T271" s="73" t="str">
        <f t="shared" si="66"/>
        <v/>
      </c>
      <c r="U271" s="89" t="str">
        <f t="shared" si="79"/>
        <v/>
      </c>
      <c r="V271" s="86" t="str">
        <f t="shared" si="67"/>
        <v/>
      </c>
      <c r="W271" s="41" t="str">
        <f t="shared" si="80"/>
        <v/>
      </c>
      <c r="X271" s="42"/>
    </row>
    <row r="272" spans="1:24" x14ac:dyDescent="0.25">
      <c r="A272" s="104" t="str">
        <f t="shared" si="68"/>
        <v/>
      </c>
      <c r="B272" s="33"/>
      <c r="C272" s="34"/>
      <c r="D272" s="39"/>
      <c r="E272" s="39"/>
      <c r="F272" s="39"/>
      <c r="G272" s="40"/>
      <c r="H272" s="53" t="str">
        <f t="shared" ca="1" si="69"/>
        <v/>
      </c>
      <c r="I272" s="54" t="str">
        <f t="shared" ca="1" si="70"/>
        <v/>
      </c>
      <c r="J272" s="54" t="str">
        <f t="shared" ca="1" si="71"/>
        <v/>
      </c>
      <c r="K272" s="54" t="str">
        <f t="shared" ca="1" si="72"/>
        <v/>
      </c>
      <c r="L272" s="54" t="str">
        <f t="shared" ca="1" si="73"/>
        <v/>
      </c>
      <c r="M272" s="54" t="str">
        <f t="shared" ca="1" si="74"/>
        <v/>
      </c>
      <c r="N272" s="78" t="str">
        <f ca="1">IF(OR(G272="T",G272="",AND(H272="",I272="",J272="",K272="",L272="",M272="")),"",Listen!$A$6)</f>
        <v/>
      </c>
      <c r="O272" s="59" t="str">
        <f t="shared" ca="1" si="65"/>
        <v/>
      </c>
      <c r="P272" s="71" t="str">
        <f t="shared" ca="1" si="75"/>
        <v/>
      </c>
      <c r="Q272" s="65" t="str">
        <f t="shared" ca="1" si="76"/>
        <v/>
      </c>
      <c r="R272" s="65" t="str">
        <f t="shared" ca="1" si="77"/>
        <v/>
      </c>
      <c r="S272" s="82" t="str">
        <f t="shared" si="78"/>
        <v/>
      </c>
      <c r="T272" s="73" t="str">
        <f t="shared" si="66"/>
        <v/>
      </c>
      <c r="U272" s="89" t="str">
        <f t="shared" si="79"/>
        <v/>
      </c>
      <c r="V272" s="86" t="str">
        <f t="shared" si="67"/>
        <v/>
      </c>
      <c r="W272" s="41" t="str">
        <f t="shared" si="80"/>
        <v/>
      </c>
      <c r="X272" s="42"/>
    </row>
    <row r="273" spans="1:24" x14ac:dyDescent="0.25">
      <c r="A273" s="104" t="str">
        <f t="shared" si="68"/>
        <v/>
      </c>
      <c r="B273" s="33"/>
      <c r="C273" s="34"/>
      <c r="D273" s="39"/>
      <c r="E273" s="39"/>
      <c r="F273" s="39"/>
      <c r="G273" s="40"/>
      <c r="H273" s="53" t="str">
        <f t="shared" ca="1" si="69"/>
        <v/>
      </c>
      <c r="I273" s="54" t="str">
        <f t="shared" ca="1" si="70"/>
        <v/>
      </c>
      <c r="J273" s="54" t="str">
        <f t="shared" ca="1" si="71"/>
        <v/>
      </c>
      <c r="K273" s="54" t="str">
        <f t="shared" ca="1" si="72"/>
        <v/>
      </c>
      <c r="L273" s="54" t="str">
        <f t="shared" ca="1" si="73"/>
        <v/>
      </c>
      <c r="M273" s="54" t="str">
        <f t="shared" ca="1" si="74"/>
        <v/>
      </c>
      <c r="N273" s="78" t="str">
        <f ca="1">IF(OR(G273="T",G273="",AND(H273="",I273="",J273="",K273="",L273="",M273="")),"",Listen!$A$6)</f>
        <v/>
      </c>
      <c r="O273" s="59" t="str">
        <f t="shared" ca="1" si="65"/>
        <v/>
      </c>
      <c r="P273" s="71" t="str">
        <f t="shared" ca="1" si="75"/>
        <v/>
      </c>
      <c r="Q273" s="65" t="str">
        <f t="shared" ca="1" si="76"/>
        <v/>
      </c>
      <c r="R273" s="65" t="str">
        <f t="shared" ca="1" si="77"/>
        <v/>
      </c>
      <c r="S273" s="82" t="str">
        <f t="shared" si="78"/>
        <v/>
      </c>
      <c r="T273" s="73" t="str">
        <f t="shared" si="66"/>
        <v/>
      </c>
      <c r="U273" s="89" t="str">
        <f t="shared" si="79"/>
        <v/>
      </c>
      <c r="V273" s="86" t="str">
        <f t="shared" si="67"/>
        <v/>
      </c>
      <c r="W273" s="41" t="str">
        <f t="shared" si="80"/>
        <v/>
      </c>
      <c r="X273" s="42"/>
    </row>
    <row r="274" spans="1:24" x14ac:dyDescent="0.25">
      <c r="A274" s="104" t="str">
        <f t="shared" si="68"/>
        <v/>
      </c>
      <c r="B274" s="33"/>
      <c r="C274" s="34"/>
      <c r="D274" s="39"/>
      <c r="E274" s="39"/>
      <c r="F274" s="39"/>
      <c r="G274" s="40"/>
      <c r="H274" s="53" t="str">
        <f t="shared" ca="1" si="69"/>
        <v/>
      </c>
      <c r="I274" s="54" t="str">
        <f t="shared" ca="1" si="70"/>
        <v/>
      </c>
      <c r="J274" s="54" t="str">
        <f t="shared" ca="1" si="71"/>
        <v/>
      </c>
      <c r="K274" s="54" t="str">
        <f t="shared" ca="1" si="72"/>
        <v/>
      </c>
      <c r="L274" s="54" t="str">
        <f t="shared" ca="1" si="73"/>
        <v/>
      </c>
      <c r="M274" s="54" t="str">
        <f t="shared" ca="1" si="74"/>
        <v/>
      </c>
      <c r="N274" s="78" t="str">
        <f ca="1">IF(OR(G274="T",G274="",AND(H274="",I274="",J274="",K274="",L274="",M274="")),"",Listen!$A$6)</f>
        <v/>
      </c>
      <c r="O274" s="59" t="str">
        <f t="shared" ca="1" si="65"/>
        <v/>
      </c>
      <c r="P274" s="71" t="str">
        <f t="shared" ca="1" si="75"/>
        <v/>
      </c>
      <c r="Q274" s="65" t="str">
        <f t="shared" ca="1" si="76"/>
        <v/>
      </c>
      <c r="R274" s="65" t="str">
        <f t="shared" ca="1" si="77"/>
        <v/>
      </c>
      <c r="S274" s="82" t="str">
        <f t="shared" si="78"/>
        <v/>
      </c>
      <c r="T274" s="73" t="str">
        <f t="shared" si="66"/>
        <v/>
      </c>
      <c r="U274" s="89" t="str">
        <f t="shared" si="79"/>
        <v/>
      </c>
      <c r="V274" s="86" t="str">
        <f t="shared" si="67"/>
        <v/>
      </c>
      <c r="W274" s="41" t="str">
        <f t="shared" si="80"/>
        <v/>
      </c>
      <c r="X274" s="42"/>
    </row>
    <row r="275" spans="1:24" x14ac:dyDescent="0.25">
      <c r="A275" s="104" t="str">
        <f t="shared" si="68"/>
        <v/>
      </c>
      <c r="B275" s="33"/>
      <c r="C275" s="34"/>
      <c r="D275" s="39"/>
      <c r="E275" s="39"/>
      <c r="F275" s="39"/>
      <c r="G275" s="40"/>
      <c r="H275" s="53" t="str">
        <f t="shared" ca="1" si="69"/>
        <v/>
      </c>
      <c r="I275" s="54" t="str">
        <f t="shared" ca="1" si="70"/>
        <v/>
      </c>
      <c r="J275" s="54" t="str">
        <f t="shared" ca="1" si="71"/>
        <v/>
      </c>
      <c r="K275" s="54" t="str">
        <f t="shared" ca="1" si="72"/>
        <v/>
      </c>
      <c r="L275" s="54" t="str">
        <f t="shared" ca="1" si="73"/>
        <v/>
      </c>
      <c r="M275" s="54" t="str">
        <f t="shared" ca="1" si="74"/>
        <v/>
      </c>
      <c r="N275" s="78" t="str">
        <f ca="1">IF(OR(G275="T",G275="",AND(H275="",I275="",J275="",K275="",L275="",M275="")),"",Listen!$A$6)</f>
        <v/>
      </c>
      <c r="O275" s="59" t="str">
        <f t="shared" ca="1" si="65"/>
        <v/>
      </c>
      <c r="P275" s="71" t="str">
        <f t="shared" ca="1" si="75"/>
        <v/>
      </c>
      <c r="Q275" s="65" t="str">
        <f t="shared" ca="1" si="76"/>
        <v/>
      </c>
      <c r="R275" s="65" t="str">
        <f t="shared" ca="1" si="77"/>
        <v/>
      </c>
      <c r="S275" s="82" t="str">
        <f t="shared" si="78"/>
        <v/>
      </c>
      <c r="T275" s="73" t="str">
        <f t="shared" si="66"/>
        <v/>
      </c>
      <c r="U275" s="89" t="str">
        <f t="shared" si="79"/>
        <v/>
      </c>
      <c r="V275" s="86" t="str">
        <f t="shared" si="67"/>
        <v/>
      </c>
      <c r="W275" s="41" t="str">
        <f t="shared" si="80"/>
        <v/>
      </c>
      <c r="X275" s="42"/>
    </row>
    <row r="276" spans="1:24" x14ac:dyDescent="0.25">
      <c r="A276" s="104" t="str">
        <f t="shared" si="68"/>
        <v/>
      </c>
      <c r="B276" s="33"/>
      <c r="C276" s="34"/>
      <c r="D276" s="39"/>
      <c r="E276" s="39"/>
      <c r="F276" s="39"/>
      <c r="G276" s="40"/>
      <c r="H276" s="53" t="str">
        <f t="shared" ca="1" si="69"/>
        <v/>
      </c>
      <c r="I276" s="54" t="str">
        <f t="shared" ca="1" si="70"/>
        <v/>
      </c>
      <c r="J276" s="54" t="str">
        <f t="shared" ca="1" si="71"/>
        <v/>
      </c>
      <c r="K276" s="54" t="str">
        <f t="shared" ca="1" si="72"/>
        <v/>
      </c>
      <c r="L276" s="54" t="str">
        <f t="shared" ca="1" si="73"/>
        <v/>
      </c>
      <c r="M276" s="54" t="str">
        <f t="shared" ca="1" si="74"/>
        <v/>
      </c>
      <c r="N276" s="78" t="str">
        <f ca="1">IF(OR(G276="T",G276="",AND(H276="",I276="",J276="",K276="",L276="",M276="")),"",Listen!$A$6)</f>
        <v/>
      </c>
      <c r="O276" s="59" t="str">
        <f t="shared" ca="1" si="65"/>
        <v/>
      </c>
      <c r="P276" s="71" t="str">
        <f t="shared" ca="1" si="75"/>
        <v/>
      </c>
      <c r="Q276" s="65" t="str">
        <f t="shared" ca="1" si="76"/>
        <v/>
      </c>
      <c r="R276" s="65" t="str">
        <f t="shared" ca="1" si="77"/>
        <v/>
      </c>
      <c r="S276" s="82" t="str">
        <f t="shared" si="78"/>
        <v/>
      </c>
      <c r="T276" s="73" t="str">
        <f t="shared" si="66"/>
        <v/>
      </c>
      <c r="U276" s="89" t="str">
        <f t="shared" si="79"/>
        <v/>
      </c>
      <c r="V276" s="86" t="str">
        <f t="shared" si="67"/>
        <v/>
      </c>
      <c r="W276" s="41" t="str">
        <f t="shared" si="80"/>
        <v/>
      </c>
      <c r="X276" s="42"/>
    </row>
    <row r="277" spans="1:24" x14ac:dyDescent="0.25">
      <c r="A277" s="104" t="str">
        <f t="shared" si="68"/>
        <v/>
      </c>
      <c r="B277" s="33"/>
      <c r="C277" s="34"/>
      <c r="D277" s="39"/>
      <c r="E277" s="39"/>
      <c r="F277" s="39"/>
      <c r="G277" s="40"/>
      <c r="H277" s="53" t="str">
        <f t="shared" ca="1" si="69"/>
        <v/>
      </c>
      <c r="I277" s="54" t="str">
        <f t="shared" ca="1" si="70"/>
        <v/>
      </c>
      <c r="J277" s="54" t="str">
        <f t="shared" ca="1" si="71"/>
        <v/>
      </c>
      <c r="K277" s="54" t="str">
        <f t="shared" ca="1" si="72"/>
        <v/>
      </c>
      <c r="L277" s="54" t="str">
        <f t="shared" ca="1" si="73"/>
        <v/>
      </c>
      <c r="M277" s="54" t="str">
        <f t="shared" ca="1" si="74"/>
        <v/>
      </c>
      <c r="N277" s="78" t="str">
        <f ca="1">IF(OR(G277="T",G277="",AND(H277="",I277="",J277="",K277="",L277="",M277="")),"",Listen!$A$6)</f>
        <v/>
      </c>
      <c r="O277" s="59" t="str">
        <f t="shared" ca="1" si="65"/>
        <v/>
      </c>
      <c r="P277" s="71" t="str">
        <f t="shared" ca="1" si="75"/>
        <v/>
      </c>
      <c r="Q277" s="65" t="str">
        <f t="shared" ca="1" si="76"/>
        <v/>
      </c>
      <c r="R277" s="65" t="str">
        <f t="shared" ca="1" si="77"/>
        <v/>
      </c>
      <c r="S277" s="82" t="str">
        <f t="shared" si="78"/>
        <v/>
      </c>
      <c r="T277" s="73" t="str">
        <f t="shared" si="66"/>
        <v/>
      </c>
      <c r="U277" s="89" t="str">
        <f t="shared" si="79"/>
        <v/>
      </c>
      <c r="V277" s="86" t="str">
        <f t="shared" si="67"/>
        <v/>
      </c>
      <c r="W277" s="41" t="str">
        <f t="shared" si="80"/>
        <v/>
      </c>
      <c r="X277" s="42"/>
    </row>
    <row r="278" spans="1:24" x14ac:dyDescent="0.25">
      <c r="A278" s="104" t="str">
        <f t="shared" si="68"/>
        <v/>
      </c>
      <c r="B278" s="33"/>
      <c r="C278" s="34"/>
      <c r="D278" s="39"/>
      <c r="E278" s="39"/>
      <c r="F278" s="39"/>
      <c r="G278" s="40"/>
      <c r="H278" s="53" t="str">
        <f t="shared" ca="1" si="69"/>
        <v/>
      </c>
      <c r="I278" s="54" t="str">
        <f t="shared" ca="1" si="70"/>
        <v/>
      </c>
      <c r="J278" s="54" t="str">
        <f t="shared" ca="1" si="71"/>
        <v/>
      </c>
      <c r="K278" s="54" t="str">
        <f t="shared" ca="1" si="72"/>
        <v/>
      </c>
      <c r="L278" s="54" t="str">
        <f t="shared" ca="1" si="73"/>
        <v/>
      </c>
      <c r="M278" s="54" t="str">
        <f t="shared" ca="1" si="74"/>
        <v/>
      </c>
      <c r="N278" s="78" t="str">
        <f ca="1">IF(OR(G278="T",G278="",AND(H278="",I278="",J278="",K278="",L278="",M278="")),"",Listen!$A$6)</f>
        <v/>
      </c>
      <c r="O278" s="59" t="str">
        <f t="shared" ca="1" si="65"/>
        <v/>
      </c>
      <c r="P278" s="71" t="str">
        <f t="shared" ca="1" si="75"/>
        <v/>
      </c>
      <c r="Q278" s="65" t="str">
        <f t="shared" ca="1" si="76"/>
        <v/>
      </c>
      <c r="R278" s="65" t="str">
        <f t="shared" ca="1" si="77"/>
        <v/>
      </c>
      <c r="S278" s="82" t="str">
        <f t="shared" si="78"/>
        <v/>
      </c>
      <c r="T278" s="73" t="str">
        <f t="shared" si="66"/>
        <v/>
      </c>
      <c r="U278" s="89" t="str">
        <f t="shared" si="79"/>
        <v/>
      </c>
      <c r="V278" s="86" t="str">
        <f t="shared" si="67"/>
        <v/>
      </c>
      <c r="W278" s="41" t="str">
        <f t="shared" si="80"/>
        <v/>
      </c>
      <c r="X278" s="42"/>
    </row>
    <row r="279" spans="1:24" x14ac:dyDescent="0.25">
      <c r="A279" s="104" t="str">
        <f t="shared" si="68"/>
        <v/>
      </c>
      <c r="B279" s="33"/>
      <c r="C279" s="34"/>
      <c r="D279" s="39"/>
      <c r="E279" s="39"/>
      <c r="F279" s="39"/>
      <c r="G279" s="40"/>
      <c r="H279" s="53" t="str">
        <f t="shared" ca="1" si="69"/>
        <v/>
      </c>
      <c r="I279" s="54" t="str">
        <f t="shared" ca="1" si="70"/>
        <v/>
      </c>
      <c r="J279" s="54" t="str">
        <f t="shared" ca="1" si="71"/>
        <v/>
      </c>
      <c r="K279" s="54" t="str">
        <f t="shared" ca="1" si="72"/>
        <v/>
      </c>
      <c r="L279" s="54" t="str">
        <f t="shared" ca="1" si="73"/>
        <v/>
      </c>
      <c r="M279" s="54" t="str">
        <f t="shared" ca="1" si="74"/>
        <v/>
      </c>
      <c r="N279" s="78" t="str">
        <f ca="1">IF(OR(G279="T",G279="",AND(H279="",I279="",J279="",K279="",L279="",M279="")),"",Listen!$A$6)</f>
        <v/>
      </c>
      <c r="O279" s="59" t="str">
        <f t="shared" ca="1" si="65"/>
        <v/>
      </c>
      <c r="P279" s="71" t="str">
        <f t="shared" ca="1" si="75"/>
        <v/>
      </c>
      <c r="Q279" s="65" t="str">
        <f t="shared" ca="1" si="76"/>
        <v/>
      </c>
      <c r="R279" s="65" t="str">
        <f t="shared" ca="1" si="77"/>
        <v/>
      </c>
      <c r="S279" s="82" t="str">
        <f t="shared" si="78"/>
        <v/>
      </c>
      <c r="T279" s="73" t="str">
        <f t="shared" si="66"/>
        <v/>
      </c>
      <c r="U279" s="89" t="str">
        <f t="shared" si="79"/>
        <v/>
      </c>
      <c r="V279" s="86" t="str">
        <f t="shared" si="67"/>
        <v/>
      </c>
      <c r="W279" s="41" t="str">
        <f t="shared" si="80"/>
        <v/>
      </c>
      <c r="X279" s="42"/>
    </row>
    <row r="280" spans="1:24" x14ac:dyDescent="0.25">
      <c r="A280" s="104" t="str">
        <f t="shared" si="68"/>
        <v/>
      </c>
      <c r="B280" s="33"/>
      <c r="C280" s="34"/>
      <c r="D280" s="39"/>
      <c r="E280" s="39"/>
      <c r="F280" s="39"/>
      <c r="G280" s="40"/>
      <c r="H280" s="53" t="str">
        <f t="shared" ca="1" si="69"/>
        <v/>
      </c>
      <c r="I280" s="54" t="str">
        <f t="shared" ca="1" si="70"/>
        <v/>
      </c>
      <c r="J280" s="54" t="str">
        <f t="shared" ca="1" si="71"/>
        <v/>
      </c>
      <c r="K280" s="54" t="str">
        <f t="shared" ca="1" si="72"/>
        <v/>
      </c>
      <c r="L280" s="54" t="str">
        <f t="shared" ca="1" si="73"/>
        <v/>
      </c>
      <c r="M280" s="54" t="str">
        <f t="shared" ca="1" si="74"/>
        <v/>
      </c>
      <c r="N280" s="78" t="str">
        <f ca="1">IF(OR(G280="T",G280="",AND(H280="",I280="",J280="",K280="",L280="",M280="")),"",Listen!$A$6)</f>
        <v/>
      </c>
      <c r="O280" s="59" t="str">
        <f t="shared" ca="1" si="65"/>
        <v/>
      </c>
      <c r="P280" s="71" t="str">
        <f t="shared" ca="1" si="75"/>
        <v/>
      </c>
      <c r="Q280" s="65" t="str">
        <f t="shared" ca="1" si="76"/>
        <v/>
      </c>
      <c r="R280" s="65" t="str">
        <f t="shared" ca="1" si="77"/>
        <v/>
      </c>
      <c r="S280" s="82" t="str">
        <f t="shared" si="78"/>
        <v/>
      </c>
      <c r="T280" s="73" t="str">
        <f t="shared" si="66"/>
        <v/>
      </c>
      <c r="U280" s="89" t="str">
        <f t="shared" si="79"/>
        <v/>
      </c>
      <c r="V280" s="86" t="str">
        <f t="shared" si="67"/>
        <v/>
      </c>
      <c r="W280" s="41" t="str">
        <f t="shared" si="80"/>
        <v/>
      </c>
      <c r="X280" s="42"/>
    </row>
    <row r="281" spans="1:24" x14ac:dyDescent="0.25">
      <c r="A281" s="104" t="str">
        <f t="shared" si="68"/>
        <v/>
      </c>
      <c r="B281" s="33"/>
      <c r="C281" s="34"/>
      <c r="D281" s="39"/>
      <c r="E281" s="39"/>
      <c r="F281" s="39"/>
      <c r="G281" s="40"/>
      <c r="H281" s="53" t="str">
        <f t="shared" ca="1" si="69"/>
        <v/>
      </c>
      <c r="I281" s="54" t="str">
        <f t="shared" ca="1" si="70"/>
        <v/>
      </c>
      <c r="J281" s="54" t="str">
        <f t="shared" ca="1" si="71"/>
        <v/>
      </c>
      <c r="K281" s="54" t="str">
        <f t="shared" ca="1" si="72"/>
        <v/>
      </c>
      <c r="L281" s="54" t="str">
        <f t="shared" ca="1" si="73"/>
        <v/>
      </c>
      <c r="M281" s="54" t="str">
        <f t="shared" ca="1" si="74"/>
        <v/>
      </c>
      <c r="N281" s="78" t="str">
        <f ca="1">IF(OR(G281="T",G281="",AND(H281="",I281="",J281="",K281="",L281="",M281="")),"",Listen!$A$6)</f>
        <v/>
      </c>
      <c r="O281" s="59" t="str">
        <f t="shared" ca="1" si="65"/>
        <v/>
      </c>
      <c r="P281" s="71" t="str">
        <f t="shared" ca="1" si="75"/>
        <v/>
      </c>
      <c r="Q281" s="65" t="str">
        <f t="shared" ca="1" si="76"/>
        <v/>
      </c>
      <c r="R281" s="65" t="str">
        <f t="shared" ca="1" si="77"/>
        <v/>
      </c>
      <c r="S281" s="82" t="str">
        <f t="shared" si="78"/>
        <v/>
      </c>
      <c r="T281" s="73" t="str">
        <f t="shared" si="66"/>
        <v/>
      </c>
      <c r="U281" s="89" t="str">
        <f t="shared" si="79"/>
        <v/>
      </c>
      <c r="V281" s="86" t="str">
        <f t="shared" si="67"/>
        <v/>
      </c>
      <c r="W281" s="41" t="str">
        <f t="shared" si="80"/>
        <v/>
      </c>
      <c r="X281" s="42"/>
    </row>
    <row r="282" spans="1:24" x14ac:dyDescent="0.25">
      <c r="A282" s="104" t="str">
        <f t="shared" si="68"/>
        <v/>
      </c>
      <c r="B282" s="33"/>
      <c r="C282" s="34"/>
      <c r="D282" s="39"/>
      <c r="E282" s="39"/>
      <c r="F282" s="39"/>
      <c r="G282" s="40"/>
      <c r="H282" s="53" t="str">
        <f t="shared" ca="1" si="69"/>
        <v/>
      </c>
      <c r="I282" s="54" t="str">
        <f t="shared" ca="1" si="70"/>
        <v/>
      </c>
      <c r="J282" s="54" t="str">
        <f t="shared" ca="1" si="71"/>
        <v/>
      </c>
      <c r="K282" s="54" t="str">
        <f t="shared" ca="1" si="72"/>
        <v/>
      </c>
      <c r="L282" s="54" t="str">
        <f t="shared" ca="1" si="73"/>
        <v/>
      </c>
      <c r="M282" s="54" t="str">
        <f t="shared" ca="1" si="74"/>
        <v/>
      </c>
      <c r="N282" s="78" t="str">
        <f ca="1">IF(OR(G282="T",G282="",AND(H282="",I282="",J282="",K282="",L282="",M282="")),"",Listen!$A$6)</f>
        <v/>
      </c>
      <c r="O282" s="59" t="str">
        <f t="shared" ca="1" si="65"/>
        <v/>
      </c>
      <c r="P282" s="71" t="str">
        <f t="shared" ca="1" si="75"/>
        <v/>
      </c>
      <c r="Q282" s="65" t="str">
        <f t="shared" ca="1" si="76"/>
        <v/>
      </c>
      <c r="R282" s="65" t="str">
        <f t="shared" ca="1" si="77"/>
        <v/>
      </c>
      <c r="S282" s="82" t="str">
        <f t="shared" si="78"/>
        <v/>
      </c>
      <c r="T282" s="73" t="str">
        <f t="shared" si="66"/>
        <v/>
      </c>
      <c r="U282" s="89" t="str">
        <f t="shared" si="79"/>
        <v/>
      </c>
      <c r="V282" s="86" t="str">
        <f t="shared" si="67"/>
        <v/>
      </c>
      <c r="W282" s="41" t="str">
        <f t="shared" si="80"/>
        <v/>
      </c>
      <c r="X282" s="42"/>
    </row>
    <row r="283" spans="1:24" x14ac:dyDescent="0.25">
      <c r="A283" s="104" t="str">
        <f t="shared" si="68"/>
        <v/>
      </c>
      <c r="B283" s="33"/>
      <c r="C283" s="34"/>
      <c r="D283" s="39"/>
      <c r="E283" s="39"/>
      <c r="F283" s="39"/>
      <c r="G283" s="40"/>
      <c r="H283" s="53" t="str">
        <f t="shared" ca="1" si="69"/>
        <v/>
      </c>
      <c r="I283" s="54" t="str">
        <f t="shared" ca="1" si="70"/>
        <v/>
      </c>
      <c r="J283" s="54" t="str">
        <f t="shared" ca="1" si="71"/>
        <v/>
      </c>
      <c r="K283" s="54" t="str">
        <f t="shared" ca="1" si="72"/>
        <v/>
      </c>
      <c r="L283" s="54" t="str">
        <f t="shared" ca="1" si="73"/>
        <v/>
      </c>
      <c r="M283" s="54" t="str">
        <f t="shared" ca="1" si="74"/>
        <v/>
      </c>
      <c r="N283" s="78" t="str">
        <f ca="1">IF(OR(G283="T",G283="",AND(H283="",I283="",J283="",K283="",L283="",M283="")),"",Listen!$A$6)</f>
        <v/>
      </c>
      <c r="O283" s="59" t="str">
        <f t="shared" ca="1" si="65"/>
        <v/>
      </c>
      <c r="P283" s="71" t="str">
        <f t="shared" ca="1" si="75"/>
        <v/>
      </c>
      <c r="Q283" s="65" t="str">
        <f t="shared" ca="1" si="76"/>
        <v/>
      </c>
      <c r="R283" s="65" t="str">
        <f t="shared" ca="1" si="77"/>
        <v/>
      </c>
      <c r="S283" s="82" t="str">
        <f t="shared" si="78"/>
        <v/>
      </c>
      <c r="T283" s="73" t="str">
        <f t="shared" si="66"/>
        <v/>
      </c>
      <c r="U283" s="89" t="str">
        <f t="shared" si="79"/>
        <v/>
      </c>
      <c r="V283" s="86" t="str">
        <f t="shared" si="67"/>
        <v/>
      </c>
      <c r="W283" s="41" t="str">
        <f t="shared" si="80"/>
        <v/>
      </c>
      <c r="X283" s="42"/>
    </row>
    <row r="284" spans="1:24" x14ac:dyDescent="0.25">
      <c r="A284" s="104" t="str">
        <f t="shared" si="68"/>
        <v/>
      </c>
      <c r="B284" s="33"/>
      <c r="C284" s="34"/>
      <c r="D284" s="39"/>
      <c r="E284" s="39"/>
      <c r="F284" s="39"/>
      <c r="G284" s="40"/>
      <c r="H284" s="53" t="str">
        <f t="shared" ca="1" si="69"/>
        <v/>
      </c>
      <c r="I284" s="54" t="str">
        <f t="shared" ca="1" si="70"/>
        <v/>
      </c>
      <c r="J284" s="54" t="str">
        <f t="shared" ca="1" si="71"/>
        <v/>
      </c>
      <c r="K284" s="54" t="str">
        <f t="shared" ca="1" si="72"/>
        <v/>
      </c>
      <c r="L284" s="54" t="str">
        <f t="shared" ca="1" si="73"/>
        <v/>
      </c>
      <c r="M284" s="54" t="str">
        <f t="shared" ca="1" si="74"/>
        <v/>
      </c>
      <c r="N284" s="78" t="str">
        <f ca="1">IF(OR(G284="T",G284="",AND(H284="",I284="",J284="",K284="",L284="",M284="")),"",Listen!$A$6)</f>
        <v/>
      </c>
      <c r="O284" s="59" t="str">
        <f t="shared" ca="1" si="65"/>
        <v/>
      </c>
      <c r="P284" s="71" t="str">
        <f t="shared" ca="1" si="75"/>
        <v/>
      </c>
      <c r="Q284" s="65" t="str">
        <f t="shared" ca="1" si="76"/>
        <v/>
      </c>
      <c r="R284" s="65" t="str">
        <f t="shared" ca="1" si="77"/>
        <v/>
      </c>
      <c r="S284" s="82" t="str">
        <f t="shared" si="78"/>
        <v/>
      </c>
      <c r="T284" s="73" t="str">
        <f t="shared" si="66"/>
        <v/>
      </c>
      <c r="U284" s="89" t="str">
        <f t="shared" si="79"/>
        <v/>
      </c>
      <c r="V284" s="86" t="str">
        <f t="shared" si="67"/>
        <v/>
      </c>
      <c r="W284" s="41" t="str">
        <f t="shared" si="80"/>
        <v/>
      </c>
      <c r="X284" s="42"/>
    </row>
    <row r="285" spans="1:24" x14ac:dyDescent="0.25">
      <c r="A285" s="104" t="str">
        <f t="shared" si="68"/>
        <v/>
      </c>
      <c r="B285" s="33"/>
      <c r="C285" s="34"/>
      <c r="D285" s="39"/>
      <c r="E285" s="39"/>
      <c r="F285" s="39"/>
      <c r="G285" s="40"/>
      <c r="H285" s="53" t="str">
        <f t="shared" ca="1" si="69"/>
        <v/>
      </c>
      <c r="I285" s="54" t="str">
        <f t="shared" ca="1" si="70"/>
        <v/>
      </c>
      <c r="J285" s="54" t="str">
        <f t="shared" ca="1" si="71"/>
        <v/>
      </c>
      <c r="K285" s="54" t="str">
        <f t="shared" ca="1" si="72"/>
        <v/>
      </c>
      <c r="L285" s="54" t="str">
        <f t="shared" ca="1" si="73"/>
        <v/>
      </c>
      <c r="M285" s="54" t="str">
        <f t="shared" ca="1" si="74"/>
        <v/>
      </c>
      <c r="N285" s="78" t="str">
        <f ca="1">IF(OR(G285="T",G285="",AND(H285="",I285="",J285="",K285="",L285="",M285="")),"",Listen!$A$6)</f>
        <v/>
      </c>
      <c r="O285" s="59" t="str">
        <f t="shared" ca="1" si="65"/>
        <v/>
      </c>
      <c r="P285" s="71" t="str">
        <f t="shared" ca="1" si="75"/>
        <v/>
      </c>
      <c r="Q285" s="65" t="str">
        <f t="shared" ca="1" si="76"/>
        <v/>
      </c>
      <c r="R285" s="65" t="str">
        <f t="shared" ca="1" si="77"/>
        <v/>
      </c>
      <c r="S285" s="82" t="str">
        <f t="shared" si="78"/>
        <v/>
      </c>
      <c r="T285" s="73" t="str">
        <f t="shared" si="66"/>
        <v/>
      </c>
      <c r="U285" s="89" t="str">
        <f t="shared" si="79"/>
        <v/>
      </c>
      <c r="V285" s="86" t="str">
        <f t="shared" si="67"/>
        <v/>
      </c>
      <c r="W285" s="41" t="str">
        <f t="shared" si="80"/>
        <v/>
      </c>
      <c r="X285" s="42"/>
    </row>
    <row r="286" spans="1:24" x14ac:dyDescent="0.25">
      <c r="A286" s="104" t="str">
        <f t="shared" si="68"/>
        <v/>
      </c>
      <c r="B286" s="33"/>
      <c r="C286" s="34"/>
      <c r="D286" s="39"/>
      <c r="E286" s="39"/>
      <c r="F286" s="39"/>
      <c r="G286" s="40"/>
      <c r="H286" s="53" t="str">
        <f t="shared" ca="1" si="69"/>
        <v/>
      </c>
      <c r="I286" s="54" t="str">
        <f t="shared" ca="1" si="70"/>
        <v/>
      </c>
      <c r="J286" s="54" t="str">
        <f t="shared" ca="1" si="71"/>
        <v/>
      </c>
      <c r="K286" s="54" t="str">
        <f t="shared" ca="1" si="72"/>
        <v/>
      </c>
      <c r="L286" s="54" t="str">
        <f t="shared" ca="1" si="73"/>
        <v/>
      </c>
      <c r="M286" s="54" t="str">
        <f t="shared" ca="1" si="74"/>
        <v/>
      </c>
      <c r="N286" s="78" t="str">
        <f ca="1">IF(OR(G286="T",G286="",AND(H286="",I286="",J286="",K286="",L286="",M286="")),"",Listen!$A$6)</f>
        <v/>
      </c>
      <c r="O286" s="59" t="str">
        <f t="shared" ca="1" si="65"/>
        <v/>
      </c>
      <c r="P286" s="71" t="str">
        <f t="shared" ca="1" si="75"/>
        <v/>
      </c>
      <c r="Q286" s="65" t="str">
        <f t="shared" ca="1" si="76"/>
        <v/>
      </c>
      <c r="R286" s="65" t="str">
        <f t="shared" ca="1" si="77"/>
        <v/>
      </c>
      <c r="S286" s="82" t="str">
        <f t="shared" si="78"/>
        <v/>
      </c>
      <c r="T286" s="73" t="str">
        <f t="shared" si="66"/>
        <v/>
      </c>
      <c r="U286" s="89" t="str">
        <f t="shared" si="79"/>
        <v/>
      </c>
      <c r="V286" s="86" t="str">
        <f t="shared" si="67"/>
        <v/>
      </c>
      <c r="W286" s="41" t="str">
        <f t="shared" si="80"/>
        <v/>
      </c>
      <c r="X286" s="42"/>
    </row>
    <row r="287" spans="1:24" x14ac:dyDescent="0.25">
      <c r="A287" s="104" t="str">
        <f t="shared" si="68"/>
        <v/>
      </c>
      <c r="B287" s="33"/>
      <c r="C287" s="34"/>
      <c r="D287" s="39"/>
      <c r="E287" s="39"/>
      <c r="F287" s="39"/>
      <c r="G287" s="40"/>
      <c r="H287" s="53" t="str">
        <f t="shared" ca="1" si="69"/>
        <v/>
      </c>
      <c r="I287" s="54" t="str">
        <f t="shared" ca="1" si="70"/>
        <v/>
      </c>
      <c r="J287" s="54" t="str">
        <f t="shared" ca="1" si="71"/>
        <v/>
      </c>
      <c r="K287" s="54" t="str">
        <f t="shared" ca="1" si="72"/>
        <v/>
      </c>
      <c r="L287" s="54" t="str">
        <f t="shared" ca="1" si="73"/>
        <v/>
      </c>
      <c r="M287" s="54" t="str">
        <f t="shared" ca="1" si="74"/>
        <v/>
      </c>
      <c r="N287" s="78" t="str">
        <f ca="1">IF(OR(G287="T",G287="",AND(H287="",I287="",J287="",K287="",L287="",M287="")),"",Listen!$A$6)</f>
        <v/>
      </c>
      <c r="O287" s="59" t="str">
        <f t="shared" ca="1" si="65"/>
        <v/>
      </c>
      <c r="P287" s="71" t="str">
        <f t="shared" ca="1" si="75"/>
        <v/>
      </c>
      <c r="Q287" s="65" t="str">
        <f t="shared" ca="1" si="76"/>
        <v/>
      </c>
      <c r="R287" s="65" t="str">
        <f t="shared" ca="1" si="77"/>
        <v/>
      </c>
      <c r="S287" s="82" t="str">
        <f t="shared" si="78"/>
        <v/>
      </c>
      <c r="T287" s="73" t="str">
        <f t="shared" si="66"/>
        <v/>
      </c>
      <c r="U287" s="89" t="str">
        <f t="shared" si="79"/>
        <v/>
      </c>
      <c r="V287" s="86" t="str">
        <f t="shared" si="67"/>
        <v/>
      </c>
      <c r="W287" s="41" t="str">
        <f t="shared" si="80"/>
        <v/>
      </c>
      <c r="X287" s="42"/>
    </row>
    <row r="288" spans="1:24" x14ac:dyDescent="0.25">
      <c r="A288" s="104" t="str">
        <f t="shared" si="68"/>
        <v/>
      </c>
      <c r="B288" s="33"/>
      <c r="C288" s="34"/>
      <c r="D288" s="39"/>
      <c r="E288" s="39"/>
      <c r="F288" s="39"/>
      <c r="G288" s="40"/>
      <c r="H288" s="53" t="str">
        <f t="shared" ca="1" si="69"/>
        <v/>
      </c>
      <c r="I288" s="54" t="str">
        <f t="shared" ca="1" si="70"/>
        <v/>
      </c>
      <c r="J288" s="54" t="str">
        <f t="shared" ca="1" si="71"/>
        <v/>
      </c>
      <c r="K288" s="54" t="str">
        <f t="shared" ca="1" si="72"/>
        <v/>
      </c>
      <c r="L288" s="54" t="str">
        <f t="shared" ca="1" si="73"/>
        <v/>
      </c>
      <c r="M288" s="54" t="str">
        <f t="shared" ca="1" si="74"/>
        <v/>
      </c>
      <c r="N288" s="78" t="str">
        <f ca="1">IF(OR(G288="T",G288="",AND(H288="",I288="",J288="",K288="",L288="",M288="")),"",Listen!$A$6)</f>
        <v/>
      </c>
      <c r="O288" s="59" t="str">
        <f t="shared" ca="1" si="65"/>
        <v/>
      </c>
      <c r="P288" s="71" t="str">
        <f t="shared" ca="1" si="75"/>
        <v/>
      </c>
      <c r="Q288" s="65" t="str">
        <f t="shared" ca="1" si="76"/>
        <v/>
      </c>
      <c r="R288" s="65" t="str">
        <f t="shared" ca="1" si="77"/>
        <v/>
      </c>
      <c r="S288" s="82" t="str">
        <f t="shared" si="78"/>
        <v/>
      </c>
      <c r="T288" s="73" t="str">
        <f t="shared" si="66"/>
        <v/>
      </c>
      <c r="U288" s="89" t="str">
        <f t="shared" si="79"/>
        <v/>
      </c>
      <c r="V288" s="86" t="str">
        <f t="shared" si="67"/>
        <v/>
      </c>
      <c r="W288" s="41" t="str">
        <f t="shared" si="80"/>
        <v/>
      </c>
      <c r="X288" s="42"/>
    </row>
    <row r="289" spans="1:24" x14ac:dyDescent="0.25">
      <c r="A289" s="104" t="str">
        <f t="shared" si="68"/>
        <v/>
      </c>
      <c r="B289" s="33"/>
      <c r="C289" s="34"/>
      <c r="D289" s="39"/>
      <c r="E289" s="39"/>
      <c r="F289" s="39"/>
      <c r="G289" s="40"/>
      <c r="H289" s="53" t="str">
        <f t="shared" ca="1" si="69"/>
        <v/>
      </c>
      <c r="I289" s="54" t="str">
        <f t="shared" ca="1" si="70"/>
        <v/>
      </c>
      <c r="J289" s="54" t="str">
        <f t="shared" ca="1" si="71"/>
        <v/>
      </c>
      <c r="K289" s="54" t="str">
        <f t="shared" ca="1" si="72"/>
        <v/>
      </c>
      <c r="L289" s="54" t="str">
        <f t="shared" ca="1" si="73"/>
        <v/>
      </c>
      <c r="M289" s="54" t="str">
        <f t="shared" ca="1" si="74"/>
        <v/>
      </c>
      <c r="N289" s="78" t="str">
        <f ca="1">IF(OR(G289="T",G289="",AND(H289="",I289="",J289="",K289="",L289="",M289="")),"",Listen!$A$6)</f>
        <v/>
      </c>
      <c r="O289" s="59" t="str">
        <f t="shared" ca="1" si="65"/>
        <v/>
      </c>
      <c r="P289" s="71" t="str">
        <f t="shared" ca="1" si="75"/>
        <v/>
      </c>
      <c r="Q289" s="65" t="str">
        <f t="shared" ca="1" si="76"/>
        <v/>
      </c>
      <c r="R289" s="65" t="str">
        <f t="shared" ca="1" si="77"/>
        <v/>
      </c>
      <c r="S289" s="82" t="str">
        <f t="shared" si="78"/>
        <v/>
      </c>
      <c r="T289" s="73" t="str">
        <f t="shared" si="66"/>
        <v/>
      </c>
      <c r="U289" s="89" t="str">
        <f t="shared" si="79"/>
        <v/>
      </c>
      <c r="V289" s="86" t="str">
        <f t="shared" si="67"/>
        <v/>
      </c>
      <c r="W289" s="41" t="str">
        <f t="shared" si="80"/>
        <v/>
      </c>
      <c r="X289" s="42"/>
    </row>
    <row r="290" spans="1:24" x14ac:dyDescent="0.25">
      <c r="A290" s="104" t="str">
        <f t="shared" si="68"/>
        <v/>
      </c>
      <c r="B290" s="33"/>
      <c r="C290" s="34"/>
      <c r="D290" s="39"/>
      <c r="E290" s="39"/>
      <c r="F290" s="39"/>
      <c r="G290" s="40"/>
      <c r="H290" s="53" t="str">
        <f t="shared" ca="1" si="69"/>
        <v/>
      </c>
      <c r="I290" s="54" t="str">
        <f t="shared" ca="1" si="70"/>
        <v/>
      </c>
      <c r="J290" s="54" t="str">
        <f t="shared" ca="1" si="71"/>
        <v/>
      </c>
      <c r="K290" s="54" t="str">
        <f t="shared" ca="1" si="72"/>
        <v/>
      </c>
      <c r="L290" s="54" t="str">
        <f t="shared" ca="1" si="73"/>
        <v/>
      </c>
      <c r="M290" s="54" t="str">
        <f t="shared" ca="1" si="74"/>
        <v/>
      </c>
      <c r="N290" s="78" t="str">
        <f ca="1">IF(OR(G290="T",G290="",AND(H290="",I290="",J290="",K290="",L290="",M290="")),"",Listen!$A$6)</f>
        <v/>
      </c>
      <c r="O290" s="59" t="str">
        <f t="shared" ca="1" si="65"/>
        <v/>
      </c>
      <c r="P290" s="71" t="str">
        <f t="shared" ca="1" si="75"/>
        <v/>
      </c>
      <c r="Q290" s="65" t="str">
        <f t="shared" ca="1" si="76"/>
        <v/>
      </c>
      <c r="R290" s="65" t="str">
        <f t="shared" ca="1" si="77"/>
        <v/>
      </c>
      <c r="S290" s="82" t="str">
        <f t="shared" si="78"/>
        <v/>
      </c>
      <c r="T290" s="73" t="str">
        <f t="shared" si="66"/>
        <v/>
      </c>
      <c r="U290" s="89" t="str">
        <f t="shared" si="79"/>
        <v/>
      </c>
      <c r="V290" s="86" t="str">
        <f t="shared" si="67"/>
        <v/>
      </c>
      <c r="W290" s="41" t="str">
        <f t="shared" si="80"/>
        <v/>
      </c>
      <c r="X290" s="42"/>
    </row>
    <row r="291" spans="1:24" x14ac:dyDescent="0.25">
      <c r="A291" s="104" t="str">
        <f t="shared" si="68"/>
        <v/>
      </c>
      <c r="B291" s="33"/>
      <c r="C291" s="34"/>
      <c r="D291" s="39"/>
      <c r="E291" s="39"/>
      <c r="F291" s="39"/>
      <c r="G291" s="40"/>
      <c r="H291" s="53" t="str">
        <f t="shared" ca="1" si="69"/>
        <v/>
      </c>
      <c r="I291" s="54" t="str">
        <f t="shared" ca="1" si="70"/>
        <v/>
      </c>
      <c r="J291" s="54" t="str">
        <f t="shared" ca="1" si="71"/>
        <v/>
      </c>
      <c r="K291" s="54" t="str">
        <f t="shared" ca="1" si="72"/>
        <v/>
      </c>
      <c r="L291" s="54" t="str">
        <f t="shared" ca="1" si="73"/>
        <v/>
      </c>
      <c r="M291" s="54" t="str">
        <f t="shared" ca="1" si="74"/>
        <v/>
      </c>
      <c r="N291" s="78" t="str">
        <f ca="1">IF(OR(G291="T",G291="",AND(H291="",I291="",J291="",K291="",L291="",M291="")),"",Listen!$A$6)</f>
        <v/>
      </c>
      <c r="O291" s="59" t="str">
        <f t="shared" ca="1" si="65"/>
        <v/>
      </c>
      <c r="P291" s="71" t="str">
        <f t="shared" ca="1" si="75"/>
        <v/>
      </c>
      <c r="Q291" s="65" t="str">
        <f t="shared" ca="1" si="76"/>
        <v/>
      </c>
      <c r="R291" s="65" t="str">
        <f t="shared" ca="1" si="77"/>
        <v/>
      </c>
      <c r="S291" s="82" t="str">
        <f t="shared" si="78"/>
        <v/>
      </c>
      <c r="T291" s="73" t="str">
        <f t="shared" si="66"/>
        <v/>
      </c>
      <c r="U291" s="89" t="str">
        <f t="shared" si="79"/>
        <v/>
      </c>
      <c r="V291" s="86" t="str">
        <f t="shared" si="67"/>
        <v/>
      </c>
      <c r="W291" s="41" t="str">
        <f t="shared" si="80"/>
        <v/>
      </c>
      <c r="X291" s="42"/>
    </row>
    <row r="292" spans="1:24" x14ac:dyDescent="0.25">
      <c r="A292" s="104" t="str">
        <f t="shared" si="68"/>
        <v/>
      </c>
      <c r="B292" s="33"/>
      <c r="C292" s="34"/>
      <c r="D292" s="39"/>
      <c r="E292" s="39"/>
      <c r="F292" s="39"/>
      <c r="G292" s="40"/>
      <c r="H292" s="53" t="str">
        <f t="shared" ca="1" si="69"/>
        <v/>
      </c>
      <c r="I292" s="54" t="str">
        <f t="shared" ca="1" si="70"/>
        <v/>
      </c>
      <c r="J292" s="54" t="str">
        <f t="shared" ca="1" si="71"/>
        <v/>
      </c>
      <c r="K292" s="54" t="str">
        <f t="shared" ca="1" si="72"/>
        <v/>
      </c>
      <c r="L292" s="54" t="str">
        <f t="shared" ca="1" si="73"/>
        <v/>
      </c>
      <c r="M292" s="54" t="str">
        <f t="shared" ca="1" si="74"/>
        <v/>
      </c>
      <c r="N292" s="78" t="str">
        <f ca="1">IF(OR(G292="T",G292="",AND(H292="",I292="",J292="",K292="",L292="",M292="")),"",Listen!$A$6)</f>
        <v/>
      </c>
      <c r="O292" s="59" t="str">
        <f t="shared" ca="1" si="65"/>
        <v/>
      </c>
      <c r="P292" s="71" t="str">
        <f t="shared" ca="1" si="75"/>
        <v/>
      </c>
      <c r="Q292" s="65" t="str">
        <f t="shared" ca="1" si="76"/>
        <v/>
      </c>
      <c r="R292" s="65" t="str">
        <f t="shared" ca="1" si="77"/>
        <v/>
      </c>
      <c r="S292" s="82" t="str">
        <f t="shared" si="78"/>
        <v/>
      </c>
      <c r="T292" s="73" t="str">
        <f t="shared" si="66"/>
        <v/>
      </c>
      <c r="U292" s="89" t="str">
        <f t="shared" si="79"/>
        <v/>
      </c>
      <c r="V292" s="86" t="str">
        <f t="shared" si="67"/>
        <v/>
      </c>
      <c r="W292" s="41" t="str">
        <f t="shared" si="80"/>
        <v/>
      </c>
      <c r="X292" s="42"/>
    </row>
    <row r="293" spans="1:24" x14ac:dyDescent="0.25">
      <c r="A293" s="104" t="str">
        <f t="shared" si="68"/>
        <v/>
      </c>
      <c r="B293" s="33"/>
      <c r="C293" s="34"/>
      <c r="D293" s="39"/>
      <c r="E293" s="39"/>
      <c r="F293" s="39"/>
      <c r="G293" s="40"/>
      <c r="H293" s="53" t="str">
        <f t="shared" ca="1" si="69"/>
        <v/>
      </c>
      <c r="I293" s="54" t="str">
        <f t="shared" ca="1" si="70"/>
        <v/>
      </c>
      <c r="J293" s="54" t="str">
        <f t="shared" ca="1" si="71"/>
        <v/>
      </c>
      <c r="K293" s="54" t="str">
        <f t="shared" ca="1" si="72"/>
        <v/>
      </c>
      <c r="L293" s="54" t="str">
        <f t="shared" ca="1" si="73"/>
        <v/>
      </c>
      <c r="M293" s="54" t="str">
        <f t="shared" ca="1" si="74"/>
        <v/>
      </c>
      <c r="N293" s="78" t="str">
        <f ca="1">IF(OR(G293="T",G293="",AND(H293="",I293="",J293="",K293="",L293="",M293="")),"",Listen!$A$6)</f>
        <v/>
      </c>
      <c r="O293" s="59" t="str">
        <f t="shared" ca="1" si="65"/>
        <v/>
      </c>
      <c r="P293" s="71" t="str">
        <f t="shared" ca="1" si="75"/>
        <v/>
      </c>
      <c r="Q293" s="65" t="str">
        <f t="shared" ca="1" si="76"/>
        <v/>
      </c>
      <c r="R293" s="65" t="str">
        <f t="shared" ca="1" si="77"/>
        <v/>
      </c>
      <c r="S293" s="82" t="str">
        <f t="shared" si="78"/>
        <v/>
      </c>
      <c r="T293" s="73" t="str">
        <f t="shared" si="66"/>
        <v/>
      </c>
      <c r="U293" s="89" t="str">
        <f t="shared" si="79"/>
        <v/>
      </c>
      <c r="V293" s="86" t="str">
        <f t="shared" si="67"/>
        <v/>
      </c>
      <c r="W293" s="41" t="str">
        <f t="shared" si="80"/>
        <v/>
      </c>
      <c r="X293" s="42"/>
    </row>
    <row r="294" spans="1:24" x14ac:dyDescent="0.25">
      <c r="A294" s="104" t="str">
        <f t="shared" si="68"/>
        <v/>
      </c>
      <c r="B294" s="33"/>
      <c r="C294" s="34"/>
      <c r="D294" s="39"/>
      <c r="E294" s="39"/>
      <c r="F294" s="39"/>
      <c r="G294" s="40"/>
      <c r="H294" s="53" t="str">
        <f t="shared" ca="1" si="69"/>
        <v/>
      </c>
      <c r="I294" s="54" t="str">
        <f t="shared" ca="1" si="70"/>
        <v/>
      </c>
      <c r="J294" s="54" t="str">
        <f t="shared" ca="1" si="71"/>
        <v/>
      </c>
      <c r="K294" s="54" t="str">
        <f t="shared" ca="1" si="72"/>
        <v/>
      </c>
      <c r="L294" s="54" t="str">
        <f t="shared" ca="1" si="73"/>
        <v/>
      </c>
      <c r="M294" s="54" t="str">
        <f t="shared" ca="1" si="74"/>
        <v/>
      </c>
      <c r="N294" s="78" t="str">
        <f ca="1">IF(OR(G294="T",G294="",AND(H294="",I294="",J294="",K294="",L294="",M294="")),"",Listen!$A$6)</f>
        <v/>
      </c>
      <c r="O294" s="59" t="str">
        <f t="shared" ca="1" si="65"/>
        <v/>
      </c>
      <c r="P294" s="71" t="str">
        <f t="shared" ca="1" si="75"/>
        <v/>
      </c>
      <c r="Q294" s="65" t="str">
        <f t="shared" ca="1" si="76"/>
        <v/>
      </c>
      <c r="R294" s="65" t="str">
        <f t="shared" ca="1" si="77"/>
        <v/>
      </c>
      <c r="S294" s="82" t="str">
        <f t="shared" si="78"/>
        <v/>
      </c>
      <c r="T294" s="73" t="str">
        <f t="shared" si="66"/>
        <v/>
      </c>
      <c r="U294" s="89" t="str">
        <f t="shared" si="79"/>
        <v/>
      </c>
      <c r="V294" s="86" t="str">
        <f t="shared" si="67"/>
        <v/>
      </c>
      <c r="W294" s="41" t="str">
        <f t="shared" si="80"/>
        <v/>
      </c>
      <c r="X294" s="42"/>
    </row>
    <row r="295" spans="1:24" x14ac:dyDescent="0.25">
      <c r="A295" s="104" t="str">
        <f t="shared" si="68"/>
        <v/>
      </c>
      <c r="B295" s="33"/>
      <c r="C295" s="34"/>
      <c r="D295" s="39"/>
      <c r="E295" s="39"/>
      <c r="F295" s="39"/>
      <c r="G295" s="40"/>
      <c r="H295" s="53" t="str">
        <f t="shared" ca="1" si="69"/>
        <v/>
      </c>
      <c r="I295" s="54" t="str">
        <f t="shared" ca="1" si="70"/>
        <v/>
      </c>
      <c r="J295" s="54" t="str">
        <f t="shared" ca="1" si="71"/>
        <v/>
      </c>
      <c r="K295" s="54" t="str">
        <f t="shared" ca="1" si="72"/>
        <v/>
      </c>
      <c r="L295" s="54" t="str">
        <f t="shared" ca="1" si="73"/>
        <v/>
      </c>
      <c r="M295" s="54" t="str">
        <f t="shared" ca="1" si="74"/>
        <v/>
      </c>
      <c r="N295" s="78" t="str">
        <f ca="1">IF(OR(G295="T",G295="",AND(H295="",I295="",J295="",K295="",L295="",M295="")),"",Listen!$A$6)</f>
        <v/>
      </c>
      <c r="O295" s="59" t="str">
        <f t="shared" ca="1" si="65"/>
        <v/>
      </c>
      <c r="P295" s="71" t="str">
        <f t="shared" ca="1" si="75"/>
        <v/>
      </c>
      <c r="Q295" s="65" t="str">
        <f t="shared" ca="1" si="76"/>
        <v/>
      </c>
      <c r="R295" s="65" t="str">
        <f t="shared" ca="1" si="77"/>
        <v/>
      </c>
      <c r="S295" s="82" t="str">
        <f t="shared" si="78"/>
        <v/>
      </c>
      <c r="T295" s="73" t="str">
        <f t="shared" si="66"/>
        <v/>
      </c>
      <c r="U295" s="89" t="str">
        <f t="shared" si="79"/>
        <v/>
      </c>
      <c r="V295" s="86" t="str">
        <f t="shared" si="67"/>
        <v/>
      </c>
      <c r="W295" s="41" t="str">
        <f t="shared" si="80"/>
        <v/>
      </c>
      <c r="X295" s="42"/>
    </row>
    <row r="296" spans="1:24" x14ac:dyDescent="0.25">
      <c r="A296" s="104" t="str">
        <f t="shared" si="68"/>
        <v/>
      </c>
      <c r="B296" s="33"/>
      <c r="C296" s="34"/>
      <c r="D296" s="39"/>
      <c r="E296" s="39"/>
      <c r="F296" s="39"/>
      <c r="G296" s="40"/>
      <c r="H296" s="53" t="str">
        <f t="shared" ca="1" si="69"/>
        <v/>
      </c>
      <c r="I296" s="54" t="str">
        <f t="shared" ca="1" si="70"/>
        <v/>
      </c>
      <c r="J296" s="54" t="str">
        <f t="shared" ca="1" si="71"/>
        <v/>
      </c>
      <c r="K296" s="54" t="str">
        <f t="shared" ca="1" si="72"/>
        <v/>
      </c>
      <c r="L296" s="54" t="str">
        <f t="shared" ca="1" si="73"/>
        <v/>
      </c>
      <c r="M296" s="54" t="str">
        <f t="shared" ca="1" si="74"/>
        <v/>
      </c>
      <c r="N296" s="78" t="str">
        <f ca="1">IF(OR(G296="T",G296="",AND(H296="",I296="",J296="",K296="",L296="",M296="")),"",Listen!$A$6)</f>
        <v/>
      </c>
      <c r="O296" s="59" t="str">
        <f t="shared" ca="1" si="65"/>
        <v/>
      </c>
      <c r="P296" s="71" t="str">
        <f t="shared" ca="1" si="75"/>
        <v/>
      </c>
      <c r="Q296" s="65" t="str">
        <f t="shared" ca="1" si="76"/>
        <v/>
      </c>
      <c r="R296" s="65" t="str">
        <f t="shared" ca="1" si="77"/>
        <v/>
      </c>
      <c r="S296" s="82" t="str">
        <f t="shared" si="78"/>
        <v/>
      </c>
      <c r="T296" s="73" t="str">
        <f t="shared" si="66"/>
        <v/>
      </c>
      <c r="U296" s="89" t="str">
        <f t="shared" si="79"/>
        <v/>
      </c>
      <c r="V296" s="86" t="str">
        <f t="shared" si="67"/>
        <v/>
      </c>
      <c r="W296" s="41" t="str">
        <f t="shared" si="80"/>
        <v/>
      </c>
      <c r="X296" s="42"/>
    </row>
    <row r="297" spans="1:24" x14ac:dyDescent="0.25">
      <c r="A297" s="104" t="str">
        <f t="shared" si="68"/>
        <v/>
      </c>
      <c r="B297" s="33"/>
      <c r="C297" s="34"/>
      <c r="D297" s="39"/>
      <c r="E297" s="39"/>
      <c r="F297" s="39"/>
      <c r="G297" s="40"/>
      <c r="H297" s="53" t="str">
        <f t="shared" ca="1" si="69"/>
        <v/>
      </c>
      <c r="I297" s="54" t="str">
        <f t="shared" ca="1" si="70"/>
        <v/>
      </c>
      <c r="J297" s="54" t="str">
        <f t="shared" ca="1" si="71"/>
        <v/>
      </c>
      <c r="K297" s="54" t="str">
        <f t="shared" ca="1" si="72"/>
        <v/>
      </c>
      <c r="L297" s="54" t="str">
        <f t="shared" ca="1" si="73"/>
        <v/>
      </c>
      <c r="M297" s="54" t="str">
        <f t="shared" ca="1" si="74"/>
        <v/>
      </c>
      <c r="N297" s="78" t="str">
        <f ca="1">IF(OR(G297="T",G297="",AND(H297="",I297="",J297="",K297="",L297="",M297="")),"",Listen!$A$6)</f>
        <v/>
      </c>
      <c r="O297" s="59" t="str">
        <f t="shared" ca="1" si="65"/>
        <v/>
      </c>
      <c r="P297" s="71" t="str">
        <f t="shared" ca="1" si="75"/>
        <v/>
      </c>
      <c r="Q297" s="65" t="str">
        <f t="shared" ca="1" si="76"/>
        <v/>
      </c>
      <c r="R297" s="65" t="str">
        <f t="shared" ca="1" si="77"/>
        <v/>
      </c>
      <c r="S297" s="82" t="str">
        <f t="shared" si="78"/>
        <v/>
      </c>
      <c r="T297" s="73" t="str">
        <f t="shared" si="66"/>
        <v/>
      </c>
      <c r="U297" s="89" t="str">
        <f t="shared" si="79"/>
        <v/>
      </c>
      <c r="V297" s="86" t="str">
        <f t="shared" si="67"/>
        <v/>
      </c>
      <c r="W297" s="41" t="str">
        <f t="shared" si="80"/>
        <v/>
      </c>
      <c r="X297" s="42"/>
    </row>
    <row r="298" spans="1:24" x14ac:dyDescent="0.25">
      <c r="A298" s="104" t="str">
        <f t="shared" si="68"/>
        <v/>
      </c>
      <c r="B298" s="33"/>
      <c r="C298" s="34"/>
      <c r="D298" s="39"/>
      <c r="E298" s="39"/>
      <c r="F298" s="39"/>
      <c r="G298" s="40"/>
      <c r="H298" s="53" t="str">
        <f t="shared" ca="1" si="69"/>
        <v/>
      </c>
      <c r="I298" s="54" t="str">
        <f t="shared" ca="1" si="70"/>
        <v/>
      </c>
      <c r="J298" s="54" t="str">
        <f t="shared" ca="1" si="71"/>
        <v/>
      </c>
      <c r="K298" s="54" t="str">
        <f t="shared" ca="1" si="72"/>
        <v/>
      </c>
      <c r="L298" s="54" t="str">
        <f t="shared" ca="1" si="73"/>
        <v/>
      </c>
      <c r="M298" s="54" t="str">
        <f t="shared" ca="1" si="74"/>
        <v/>
      </c>
      <c r="N298" s="78" t="str">
        <f ca="1">IF(OR(G298="T",G298="",AND(H298="",I298="",J298="",K298="",L298="",M298="")),"",Listen!$A$6)</f>
        <v/>
      </c>
      <c r="O298" s="59" t="str">
        <f t="shared" ca="1" si="65"/>
        <v/>
      </c>
      <c r="P298" s="71" t="str">
        <f t="shared" ca="1" si="75"/>
        <v/>
      </c>
      <c r="Q298" s="65" t="str">
        <f t="shared" ca="1" si="76"/>
        <v/>
      </c>
      <c r="R298" s="65" t="str">
        <f t="shared" ca="1" si="77"/>
        <v/>
      </c>
      <c r="S298" s="82" t="str">
        <f t="shared" si="78"/>
        <v/>
      </c>
      <c r="T298" s="73" t="str">
        <f t="shared" si="66"/>
        <v/>
      </c>
      <c r="U298" s="89" t="str">
        <f t="shared" si="79"/>
        <v/>
      </c>
      <c r="V298" s="86" t="str">
        <f t="shared" si="67"/>
        <v/>
      </c>
      <c r="W298" s="41" t="str">
        <f t="shared" si="80"/>
        <v/>
      </c>
      <c r="X298" s="42"/>
    </row>
    <row r="299" spans="1:24" x14ac:dyDescent="0.25">
      <c r="A299" s="104" t="str">
        <f t="shared" si="68"/>
        <v/>
      </c>
      <c r="B299" s="33"/>
      <c r="C299" s="34"/>
      <c r="D299" s="39"/>
      <c r="E299" s="39"/>
      <c r="F299" s="39"/>
      <c r="G299" s="40"/>
      <c r="H299" s="53" t="str">
        <f t="shared" ca="1" si="69"/>
        <v/>
      </c>
      <c r="I299" s="54" t="str">
        <f t="shared" ca="1" si="70"/>
        <v/>
      </c>
      <c r="J299" s="54" t="str">
        <f t="shared" ca="1" si="71"/>
        <v/>
      </c>
      <c r="K299" s="54" t="str">
        <f t="shared" ca="1" si="72"/>
        <v/>
      </c>
      <c r="L299" s="54" t="str">
        <f t="shared" ca="1" si="73"/>
        <v/>
      </c>
      <c r="M299" s="54" t="str">
        <f t="shared" ca="1" si="74"/>
        <v/>
      </c>
      <c r="N299" s="78" t="str">
        <f ca="1">IF(OR(G299="T",G299="",AND(H299="",I299="",J299="",K299="",L299="",M299="")),"",Listen!$A$6)</f>
        <v/>
      </c>
      <c r="O299" s="59" t="str">
        <f t="shared" ca="1" si="65"/>
        <v/>
      </c>
      <c r="P299" s="71" t="str">
        <f t="shared" ca="1" si="75"/>
        <v/>
      </c>
      <c r="Q299" s="65" t="str">
        <f t="shared" ca="1" si="76"/>
        <v/>
      </c>
      <c r="R299" s="65" t="str">
        <f t="shared" ca="1" si="77"/>
        <v/>
      </c>
      <c r="S299" s="82" t="str">
        <f t="shared" si="78"/>
        <v/>
      </c>
      <c r="T299" s="73" t="str">
        <f t="shared" si="66"/>
        <v/>
      </c>
      <c r="U299" s="89" t="str">
        <f t="shared" si="79"/>
        <v/>
      </c>
      <c r="V299" s="86" t="str">
        <f t="shared" si="67"/>
        <v/>
      </c>
      <c r="W299" s="41" t="str">
        <f t="shared" si="80"/>
        <v/>
      </c>
      <c r="X299" s="42"/>
    </row>
    <row r="300" spans="1:24" x14ac:dyDescent="0.25">
      <c r="A300" s="104" t="str">
        <f t="shared" si="68"/>
        <v/>
      </c>
      <c r="B300" s="33"/>
      <c r="C300" s="34"/>
      <c r="D300" s="39"/>
      <c r="E300" s="39"/>
      <c r="F300" s="39"/>
      <c r="G300" s="40"/>
      <c r="H300" s="53" t="str">
        <f t="shared" ca="1" si="69"/>
        <v/>
      </c>
      <c r="I300" s="54" t="str">
        <f t="shared" ca="1" si="70"/>
        <v/>
      </c>
      <c r="J300" s="54" t="str">
        <f t="shared" ca="1" si="71"/>
        <v/>
      </c>
      <c r="K300" s="54" t="str">
        <f t="shared" ca="1" si="72"/>
        <v/>
      </c>
      <c r="L300" s="54" t="str">
        <f t="shared" ca="1" si="73"/>
        <v/>
      </c>
      <c r="M300" s="54" t="str">
        <f t="shared" ca="1" si="74"/>
        <v/>
      </c>
      <c r="N300" s="78" t="str">
        <f ca="1">IF(OR(G300="T",G300="",AND(H300="",I300="",J300="",K300="",L300="",M300="")),"",Listen!$A$6)</f>
        <v/>
      </c>
      <c r="O300" s="59" t="str">
        <f t="shared" ca="1" si="65"/>
        <v/>
      </c>
      <c r="P300" s="71" t="str">
        <f t="shared" ca="1" si="75"/>
        <v/>
      </c>
      <c r="Q300" s="65" t="str">
        <f t="shared" ca="1" si="76"/>
        <v/>
      </c>
      <c r="R300" s="65" t="str">
        <f t="shared" ca="1" si="77"/>
        <v/>
      </c>
      <c r="S300" s="82" t="str">
        <f t="shared" si="78"/>
        <v/>
      </c>
      <c r="T300" s="73" t="str">
        <f t="shared" si="66"/>
        <v/>
      </c>
      <c r="U300" s="89" t="str">
        <f t="shared" si="79"/>
        <v/>
      </c>
      <c r="V300" s="86" t="str">
        <f t="shared" si="67"/>
        <v/>
      </c>
      <c r="W300" s="41" t="str">
        <f t="shared" si="80"/>
        <v/>
      </c>
      <c r="X300" s="42"/>
    </row>
    <row r="301" spans="1:24" x14ac:dyDescent="0.25">
      <c r="A301" s="104" t="str">
        <f t="shared" si="68"/>
        <v/>
      </c>
      <c r="B301" s="33"/>
      <c r="C301" s="34"/>
      <c r="D301" s="39"/>
      <c r="E301" s="39"/>
      <c r="F301" s="39"/>
      <c r="G301" s="40"/>
      <c r="H301" s="53" t="str">
        <f t="shared" ca="1" si="69"/>
        <v/>
      </c>
      <c r="I301" s="54" t="str">
        <f t="shared" ca="1" si="70"/>
        <v/>
      </c>
      <c r="J301" s="54" t="str">
        <f t="shared" ca="1" si="71"/>
        <v/>
      </c>
      <c r="K301" s="54" t="str">
        <f t="shared" ca="1" si="72"/>
        <v/>
      </c>
      <c r="L301" s="54" t="str">
        <f t="shared" ca="1" si="73"/>
        <v/>
      </c>
      <c r="M301" s="54" t="str">
        <f t="shared" ca="1" si="74"/>
        <v/>
      </c>
      <c r="N301" s="78" t="str">
        <f ca="1">IF(OR(G301="T",G301="",AND(H301="",I301="",J301="",K301="",L301="",M301="")),"",Listen!$A$6)</f>
        <v/>
      </c>
      <c r="O301" s="59" t="str">
        <f t="shared" ca="1" si="65"/>
        <v/>
      </c>
      <c r="P301" s="71" t="str">
        <f t="shared" ca="1" si="75"/>
        <v/>
      </c>
      <c r="Q301" s="65" t="str">
        <f t="shared" ca="1" si="76"/>
        <v/>
      </c>
      <c r="R301" s="65" t="str">
        <f t="shared" ca="1" si="77"/>
        <v/>
      </c>
      <c r="S301" s="82" t="str">
        <f t="shared" si="78"/>
        <v/>
      </c>
      <c r="T301" s="73" t="str">
        <f t="shared" si="66"/>
        <v/>
      </c>
      <c r="U301" s="89" t="str">
        <f t="shared" si="79"/>
        <v/>
      </c>
      <c r="V301" s="86" t="str">
        <f t="shared" si="67"/>
        <v/>
      </c>
      <c r="W301" s="41" t="str">
        <f t="shared" si="80"/>
        <v/>
      </c>
      <c r="X301" s="42"/>
    </row>
    <row r="302" spans="1:24" x14ac:dyDescent="0.25">
      <c r="A302" s="104" t="str">
        <f t="shared" si="68"/>
        <v/>
      </c>
      <c r="B302" s="33"/>
      <c r="C302" s="34"/>
      <c r="D302" s="39"/>
      <c r="E302" s="39"/>
      <c r="F302" s="39"/>
      <c r="G302" s="40"/>
      <c r="H302" s="53" t="str">
        <f t="shared" ca="1" si="69"/>
        <v/>
      </c>
      <c r="I302" s="54" t="str">
        <f t="shared" ca="1" si="70"/>
        <v/>
      </c>
      <c r="J302" s="54" t="str">
        <f t="shared" ca="1" si="71"/>
        <v/>
      </c>
      <c r="K302" s="54" t="str">
        <f t="shared" ca="1" si="72"/>
        <v/>
      </c>
      <c r="L302" s="54" t="str">
        <f t="shared" ca="1" si="73"/>
        <v/>
      </c>
      <c r="M302" s="54" t="str">
        <f t="shared" ca="1" si="74"/>
        <v/>
      </c>
      <c r="N302" s="78" t="str">
        <f ca="1">IF(OR(G302="T",G302="",AND(H302="",I302="",J302="",K302="",L302="",M302="")),"",Listen!$A$6)</f>
        <v/>
      </c>
      <c r="O302" s="59" t="str">
        <f t="shared" ca="1" si="65"/>
        <v/>
      </c>
      <c r="P302" s="71" t="str">
        <f t="shared" ca="1" si="75"/>
        <v/>
      </c>
      <c r="Q302" s="65" t="str">
        <f t="shared" ca="1" si="76"/>
        <v/>
      </c>
      <c r="R302" s="65" t="str">
        <f t="shared" ca="1" si="77"/>
        <v/>
      </c>
      <c r="S302" s="82" t="str">
        <f t="shared" si="78"/>
        <v/>
      </c>
      <c r="T302" s="73" t="str">
        <f t="shared" si="66"/>
        <v/>
      </c>
      <c r="U302" s="89" t="str">
        <f t="shared" si="79"/>
        <v/>
      </c>
      <c r="V302" s="86" t="str">
        <f t="shared" si="67"/>
        <v/>
      </c>
      <c r="W302" s="41" t="str">
        <f t="shared" si="80"/>
        <v/>
      </c>
      <c r="X302" s="42"/>
    </row>
    <row r="303" spans="1:24" x14ac:dyDescent="0.25">
      <c r="A303" s="104" t="str">
        <f t="shared" si="68"/>
        <v/>
      </c>
      <c r="B303" s="33"/>
      <c r="C303" s="34"/>
      <c r="D303" s="39"/>
      <c r="E303" s="39"/>
      <c r="F303" s="39"/>
      <c r="G303" s="40"/>
      <c r="H303" s="53" t="str">
        <f t="shared" ca="1" si="69"/>
        <v/>
      </c>
      <c r="I303" s="54" t="str">
        <f t="shared" ca="1" si="70"/>
        <v/>
      </c>
      <c r="J303" s="54" t="str">
        <f t="shared" ca="1" si="71"/>
        <v/>
      </c>
      <c r="K303" s="54" t="str">
        <f t="shared" ca="1" si="72"/>
        <v/>
      </c>
      <c r="L303" s="54" t="str">
        <f t="shared" ca="1" si="73"/>
        <v/>
      </c>
      <c r="M303" s="54" t="str">
        <f t="shared" ca="1" si="74"/>
        <v/>
      </c>
      <c r="N303" s="78" t="str">
        <f ca="1">IF(OR(G303="T",G303="",AND(H303="",I303="",J303="",K303="",L303="",M303="")),"",Listen!$A$6)</f>
        <v/>
      </c>
      <c r="O303" s="59" t="str">
        <f t="shared" ca="1" si="65"/>
        <v/>
      </c>
      <c r="P303" s="71" t="str">
        <f t="shared" ca="1" si="75"/>
        <v/>
      </c>
      <c r="Q303" s="65" t="str">
        <f t="shared" ca="1" si="76"/>
        <v/>
      </c>
      <c r="R303" s="65" t="str">
        <f t="shared" ca="1" si="77"/>
        <v/>
      </c>
      <c r="S303" s="82" t="str">
        <f t="shared" si="78"/>
        <v/>
      </c>
      <c r="T303" s="73" t="str">
        <f t="shared" si="66"/>
        <v/>
      </c>
      <c r="U303" s="89" t="str">
        <f t="shared" si="79"/>
        <v/>
      </c>
      <c r="V303" s="86" t="str">
        <f t="shared" si="67"/>
        <v/>
      </c>
      <c r="W303" s="41" t="str">
        <f t="shared" si="80"/>
        <v/>
      </c>
      <c r="X303" s="42"/>
    </row>
    <row r="304" spans="1:24" x14ac:dyDescent="0.25">
      <c r="A304" s="104" t="str">
        <f t="shared" si="68"/>
        <v/>
      </c>
      <c r="B304" s="33"/>
      <c r="C304" s="34"/>
      <c r="D304" s="39"/>
      <c r="E304" s="39"/>
      <c r="F304" s="39"/>
      <c r="G304" s="40"/>
      <c r="H304" s="53" t="str">
        <f t="shared" ca="1" si="69"/>
        <v/>
      </c>
      <c r="I304" s="54" t="str">
        <f t="shared" ca="1" si="70"/>
        <v/>
      </c>
      <c r="J304" s="54" t="str">
        <f t="shared" ca="1" si="71"/>
        <v/>
      </c>
      <c r="K304" s="54" t="str">
        <f t="shared" ca="1" si="72"/>
        <v/>
      </c>
      <c r="L304" s="54" t="str">
        <f t="shared" ca="1" si="73"/>
        <v/>
      </c>
      <c r="M304" s="54" t="str">
        <f t="shared" ca="1" si="74"/>
        <v/>
      </c>
      <c r="N304" s="78" t="str">
        <f ca="1">IF(OR(G304="T",G304="",AND(H304="",I304="",J304="",K304="",L304="",M304="")),"",Listen!$A$6)</f>
        <v/>
      </c>
      <c r="O304" s="59" t="str">
        <f t="shared" ca="1" si="65"/>
        <v/>
      </c>
      <c r="P304" s="71" t="str">
        <f t="shared" ca="1" si="75"/>
        <v/>
      </c>
      <c r="Q304" s="65" t="str">
        <f t="shared" ca="1" si="76"/>
        <v/>
      </c>
      <c r="R304" s="65" t="str">
        <f t="shared" ca="1" si="77"/>
        <v/>
      </c>
      <c r="S304" s="82" t="str">
        <f t="shared" si="78"/>
        <v/>
      </c>
      <c r="T304" s="73" t="str">
        <f t="shared" si="66"/>
        <v/>
      </c>
      <c r="U304" s="89" t="str">
        <f t="shared" si="79"/>
        <v/>
      </c>
      <c r="V304" s="86" t="str">
        <f t="shared" si="67"/>
        <v/>
      </c>
      <c r="W304" s="41" t="str">
        <f t="shared" si="80"/>
        <v/>
      </c>
      <c r="X304" s="42"/>
    </row>
    <row r="305" spans="1:24" x14ac:dyDescent="0.25">
      <c r="A305" s="104" t="str">
        <f t="shared" si="68"/>
        <v/>
      </c>
      <c r="B305" s="33"/>
      <c r="C305" s="34"/>
      <c r="D305" s="39"/>
      <c r="E305" s="39"/>
      <c r="F305" s="39"/>
      <c r="G305" s="40"/>
      <c r="H305" s="53" t="str">
        <f t="shared" ca="1" si="69"/>
        <v/>
      </c>
      <c r="I305" s="54" t="str">
        <f t="shared" ca="1" si="70"/>
        <v/>
      </c>
      <c r="J305" s="54" t="str">
        <f t="shared" ca="1" si="71"/>
        <v/>
      </c>
      <c r="K305" s="54" t="str">
        <f t="shared" ca="1" si="72"/>
        <v/>
      </c>
      <c r="L305" s="54" t="str">
        <f t="shared" ca="1" si="73"/>
        <v/>
      </c>
      <c r="M305" s="54" t="str">
        <f t="shared" ca="1" si="74"/>
        <v/>
      </c>
      <c r="N305" s="78" t="str">
        <f ca="1">IF(OR(G305="T",G305="",AND(H305="",I305="",J305="",K305="",L305="",M305="")),"",Listen!$A$6)</f>
        <v/>
      </c>
      <c r="O305" s="59" t="str">
        <f t="shared" ca="1" si="65"/>
        <v/>
      </c>
      <c r="P305" s="71" t="str">
        <f t="shared" ca="1" si="75"/>
        <v/>
      </c>
      <c r="Q305" s="65" t="str">
        <f t="shared" ca="1" si="76"/>
        <v/>
      </c>
      <c r="R305" s="65" t="str">
        <f t="shared" ca="1" si="77"/>
        <v/>
      </c>
      <c r="S305" s="82" t="str">
        <f t="shared" si="78"/>
        <v/>
      </c>
      <c r="T305" s="73" t="str">
        <f t="shared" si="66"/>
        <v/>
      </c>
      <c r="U305" s="89" t="str">
        <f t="shared" si="79"/>
        <v/>
      </c>
      <c r="V305" s="86" t="str">
        <f t="shared" si="67"/>
        <v/>
      </c>
      <c r="W305" s="41" t="str">
        <f t="shared" si="80"/>
        <v/>
      </c>
      <c r="X305" s="42"/>
    </row>
    <row r="306" spans="1:24" x14ac:dyDescent="0.25">
      <c r="A306" s="104" t="str">
        <f t="shared" si="68"/>
        <v/>
      </c>
      <c r="B306" s="33"/>
      <c r="C306" s="34"/>
      <c r="D306" s="39"/>
      <c r="E306" s="39"/>
      <c r="F306" s="39"/>
      <c r="G306" s="40"/>
      <c r="H306" s="53" t="str">
        <f t="shared" ca="1" si="69"/>
        <v/>
      </c>
      <c r="I306" s="54" t="str">
        <f t="shared" ca="1" si="70"/>
        <v/>
      </c>
      <c r="J306" s="54" t="str">
        <f t="shared" ca="1" si="71"/>
        <v/>
      </c>
      <c r="K306" s="54" t="str">
        <f t="shared" ca="1" si="72"/>
        <v/>
      </c>
      <c r="L306" s="54" t="str">
        <f t="shared" ca="1" si="73"/>
        <v/>
      </c>
      <c r="M306" s="54" t="str">
        <f t="shared" ca="1" si="74"/>
        <v/>
      </c>
      <c r="N306" s="78" t="str">
        <f ca="1">IF(OR(G306="T",G306="",AND(H306="",I306="",J306="",K306="",L306="",M306="")),"",Listen!$A$6)</f>
        <v/>
      </c>
      <c r="O306" s="59" t="str">
        <f t="shared" ca="1" si="65"/>
        <v/>
      </c>
      <c r="P306" s="71" t="str">
        <f t="shared" ca="1" si="75"/>
        <v/>
      </c>
      <c r="Q306" s="65" t="str">
        <f t="shared" ca="1" si="76"/>
        <v/>
      </c>
      <c r="R306" s="65" t="str">
        <f t="shared" ca="1" si="77"/>
        <v/>
      </c>
      <c r="S306" s="82" t="str">
        <f t="shared" si="78"/>
        <v/>
      </c>
      <c r="T306" s="73" t="str">
        <f t="shared" si="66"/>
        <v/>
      </c>
      <c r="U306" s="89" t="str">
        <f t="shared" si="79"/>
        <v/>
      </c>
      <c r="V306" s="86" t="str">
        <f t="shared" si="67"/>
        <v/>
      </c>
      <c r="W306" s="41" t="str">
        <f t="shared" si="80"/>
        <v/>
      </c>
      <c r="X306" s="42"/>
    </row>
    <row r="307" spans="1:24" x14ac:dyDescent="0.25">
      <c r="A307" s="104" t="str">
        <f t="shared" si="68"/>
        <v/>
      </c>
      <c r="B307" s="33"/>
      <c r="C307" s="34"/>
      <c r="D307" s="39"/>
      <c r="E307" s="39"/>
      <c r="F307" s="39"/>
      <c r="G307" s="40"/>
      <c r="H307" s="53" t="str">
        <f t="shared" ca="1" si="69"/>
        <v/>
      </c>
      <c r="I307" s="54" t="str">
        <f t="shared" ca="1" si="70"/>
        <v/>
      </c>
      <c r="J307" s="54" t="str">
        <f t="shared" ca="1" si="71"/>
        <v/>
      </c>
      <c r="K307" s="54" t="str">
        <f t="shared" ca="1" si="72"/>
        <v/>
      </c>
      <c r="L307" s="54" t="str">
        <f t="shared" ca="1" si="73"/>
        <v/>
      </c>
      <c r="M307" s="54" t="str">
        <f t="shared" ca="1" si="74"/>
        <v/>
      </c>
      <c r="N307" s="78" t="str">
        <f ca="1">IF(OR(G307="T",G307="",AND(H307="",I307="",J307="",K307="",L307="",M307="")),"",Listen!$A$6)</f>
        <v/>
      </c>
      <c r="O307" s="59" t="str">
        <f t="shared" ca="1" si="65"/>
        <v/>
      </c>
      <c r="P307" s="71" t="str">
        <f t="shared" ca="1" si="75"/>
        <v/>
      </c>
      <c r="Q307" s="65" t="str">
        <f t="shared" ca="1" si="76"/>
        <v/>
      </c>
      <c r="R307" s="65" t="str">
        <f t="shared" ca="1" si="77"/>
        <v/>
      </c>
      <c r="S307" s="82" t="str">
        <f t="shared" si="78"/>
        <v/>
      </c>
      <c r="T307" s="73" t="str">
        <f t="shared" si="66"/>
        <v/>
      </c>
      <c r="U307" s="89" t="str">
        <f t="shared" si="79"/>
        <v/>
      </c>
      <c r="V307" s="86" t="str">
        <f t="shared" si="67"/>
        <v/>
      </c>
      <c r="W307" s="41" t="str">
        <f t="shared" si="80"/>
        <v/>
      </c>
      <c r="X307" s="42"/>
    </row>
    <row r="308" spans="1:24" x14ac:dyDescent="0.25">
      <c r="A308" s="104" t="str">
        <f t="shared" si="68"/>
        <v/>
      </c>
      <c r="B308" s="33"/>
      <c r="C308" s="34"/>
      <c r="D308" s="39"/>
      <c r="E308" s="39"/>
      <c r="F308" s="39"/>
      <c r="G308" s="40"/>
      <c r="H308" s="53" t="str">
        <f t="shared" ca="1" si="69"/>
        <v/>
      </c>
      <c r="I308" s="54" t="str">
        <f t="shared" ca="1" si="70"/>
        <v/>
      </c>
      <c r="J308" s="54" t="str">
        <f t="shared" ca="1" si="71"/>
        <v/>
      </c>
      <c r="K308" s="54" t="str">
        <f t="shared" ca="1" si="72"/>
        <v/>
      </c>
      <c r="L308" s="54" t="str">
        <f t="shared" ca="1" si="73"/>
        <v/>
      </c>
      <c r="M308" s="54" t="str">
        <f t="shared" ca="1" si="74"/>
        <v/>
      </c>
      <c r="N308" s="78" t="str">
        <f ca="1">IF(OR(G308="T",G308="",AND(H308="",I308="",J308="",K308="",L308="",M308="")),"",Listen!$A$6)</f>
        <v/>
      </c>
      <c r="O308" s="59" t="str">
        <f t="shared" ca="1" si="65"/>
        <v/>
      </c>
      <c r="P308" s="71" t="str">
        <f t="shared" ca="1" si="75"/>
        <v/>
      </c>
      <c r="Q308" s="65" t="str">
        <f t="shared" ca="1" si="76"/>
        <v/>
      </c>
      <c r="R308" s="65" t="str">
        <f t="shared" ca="1" si="77"/>
        <v/>
      </c>
      <c r="S308" s="82" t="str">
        <f t="shared" si="78"/>
        <v/>
      </c>
      <c r="T308" s="73" t="str">
        <f t="shared" si="66"/>
        <v/>
      </c>
      <c r="U308" s="89" t="str">
        <f t="shared" si="79"/>
        <v/>
      </c>
      <c r="V308" s="86" t="str">
        <f t="shared" si="67"/>
        <v/>
      </c>
      <c r="W308" s="41" t="str">
        <f t="shared" si="80"/>
        <v/>
      </c>
      <c r="X308" s="42"/>
    </row>
    <row r="309" spans="1:24" x14ac:dyDescent="0.25">
      <c r="A309" s="104" t="str">
        <f t="shared" si="68"/>
        <v/>
      </c>
      <c r="B309" s="33"/>
      <c r="C309" s="34"/>
      <c r="D309" s="39"/>
      <c r="E309" s="39"/>
      <c r="F309" s="39"/>
      <c r="G309" s="40"/>
      <c r="H309" s="53" t="str">
        <f t="shared" ca="1" si="69"/>
        <v/>
      </c>
      <c r="I309" s="54" t="str">
        <f t="shared" ca="1" si="70"/>
        <v/>
      </c>
      <c r="J309" s="54" t="str">
        <f t="shared" ca="1" si="71"/>
        <v/>
      </c>
      <c r="K309" s="54" t="str">
        <f t="shared" ca="1" si="72"/>
        <v/>
      </c>
      <c r="L309" s="54" t="str">
        <f t="shared" ca="1" si="73"/>
        <v/>
      </c>
      <c r="M309" s="54" t="str">
        <f t="shared" ca="1" si="74"/>
        <v/>
      </c>
      <c r="N309" s="78" t="str">
        <f ca="1">IF(OR(G309="T",G309="",AND(H309="",I309="",J309="",K309="",L309="",M309="")),"",Listen!$A$6)</f>
        <v/>
      </c>
      <c r="O309" s="59" t="str">
        <f t="shared" ca="1" si="65"/>
        <v/>
      </c>
      <c r="P309" s="71" t="str">
        <f t="shared" ca="1" si="75"/>
        <v/>
      </c>
      <c r="Q309" s="65" t="str">
        <f t="shared" ca="1" si="76"/>
        <v/>
      </c>
      <c r="R309" s="65" t="str">
        <f t="shared" ca="1" si="77"/>
        <v/>
      </c>
      <c r="S309" s="82" t="str">
        <f t="shared" si="78"/>
        <v/>
      </c>
      <c r="T309" s="73" t="str">
        <f t="shared" si="66"/>
        <v/>
      </c>
      <c r="U309" s="89" t="str">
        <f t="shared" si="79"/>
        <v/>
      </c>
      <c r="V309" s="86" t="str">
        <f t="shared" si="67"/>
        <v/>
      </c>
      <c r="W309" s="41" t="str">
        <f t="shared" si="80"/>
        <v/>
      </c>
      <c r="X309" s="42"/>
    </row>
    <row r="310" spans="1:24" x14ac:dyDescent="0.25">
      <c r="A310" s="104" t="str">
        <f t="shared" si="68"/>
        <v/>
      </c>
      <c r="B310" s="33"/>
      <c r="C310" s="34"/>
      <c r="D310" s="39"/>
      <c r="E310" s="39"/>
      <c r="F310" s="39"/>
      <c r="G310" s="40"/>
      <c r="H310" s="53" t="str">
        <f t="shared" ca="1" si="69"/>
        <v/>
      </c>
      <c r="I310" s="54" t="str">
        <f t="shared" ca="1" si="70"/>
        <v/>
      </c>
      <c r="J310" s="54" t="str">
        <f t="shared" ca="1" si="71"/>
        <v/>
      </c>
      <c r="K310" s="54" t="str">
        <f t="shared" ca="1" si="72"/>
        <v/>
      </c>
      <c r="L310" s="54" t="str">
        <f t="shared" ca="1" si="73"/>
        <v/>
      </c>
      <c r="M310" s="54" t="str">
        <f t="shared" ca="1" si="74"/>
        <v/>
      </c>
      <c r="N310" s="78" t="str">
        <f ca="1">IF(OR(G310="T",G310="",AND(H310="",I310="",J310="",K310="",L310="",M310="")),"",Listen!$A$6)</f>
        <v/>
      </c>
      <c r="O310" s="59" t="str">
        <f t="shared" ca="1" si="65"/>
        <v/>
      </c>
      <c r="P310" s="71" t="str">
        <f t="shared" ca="1" si="75"/>
        <v/>
      </c>
      <c r="Q310" s="65" t="str">
        <f t="shared" ca="1" si="76"/>
        <v/>
      </c>
      <c r="R310" s="65" t="str">
        <f t="shared" ca="1" si="77"/>
        <v/>
      </c>
      <c r="S310" s="82" t="str">
        <f t="shared" si="78"/>
        <v/>
      </c>
      <c r="T310" s="73" t="str">
        <f t="shared" si="66"/>
        <v/>
      </c>
      <c r="U310" s="89" t="str">
        <f t="shared" si="79"/>
        <v/>
      </c>
      <c r="V310" s="86" t="str">
        <f t="shared" si="67"/>
        <v/>
      </c>
      <c r="W310" s="41" t="str">
        <f t="shared" si="80"/>
        <v/>
      </c>
      <c r="X310" s="42"/>
    </row>
    <row r="311" spans="1:24" x14ac:dyDescent="0.25">
      <c r="A311" s="104" t="str">
        <f t="shared" si="68"/>
        <v/>
      </c>
      <c r="B311" s="33"/>
      <c r="C311" s="34"/>
      <c r="D311" s="39"/>
      <c r="E311" s="39"/>
      <c r="F311" s="39"/>
      <c r="G311" s="40"/>
      <c r="H311" s="53" t="str">
        <f t="shared" ca="1" si="69"/>
        <v/>
      </c>
      <c r="I311" s="54" t="str">
        <f t="shared" ca="1" si="70"/>
        <v/>
      </c>
      <c r="J311" s="54" t="str">
        <f t="shared" ca="1" si="71"/>
        <v/>
      </c>
      <c r="K311" s="54" t="str">
        <f t="shared" ca="1" si="72"/>
        <v/>
      </c>
      <c r="L311" s="54" t="str">
        <f t="shared" ca="1" si="73"/>
        <v/>
      </c>
      <c r="M311" s="54" t="str">
        <f t="shared" ca="1" si="74"/>
        <v/>
      </c>
      <c r="N311" s="78" t="str">
        <f ca="1">IF(OR(G311="T",G311="",AND(H311="",I311="",J311="",K311="",L311="",M311="")),"",Listen!$A$6)</f>
        <v/>
      </c>
      <c r="O311" s="59" t="str">
        <f t="shared" ca="1" si="65"/>
        <v/>
      </c>
      <c r="P311" s="71" t="str">
        <f t="shared" ca="1" si="75"/>
        <v/>
      </c>
      <c r="Q311" s="65" t="str">
        <f t="shared" ca="1" si="76"/>
        <v/>
      </c>
      <c r="R311" s="65" t="str">
        <f t="shared" ca="1" si="77"/>
        <v/>
      </c>
      <c r="S311" s="82" t="str">
        <f t="shared" si="78"/>
        <v/>
      </c>
      <c r="T311" s="73" t="str">
        <f t="shared" si="66"/>
        <v/>
      </c>
      <c r="U311" s="89" t="str">
        <f t="shared" si="79"/>
        <v/>
      </c>
      <c r="V311" s="86" t="str">
        <f t="shared" si="67"/>
        <v/>
      </c>
      <c r="W311" s="41" t="str">
        <f t="shared" si="80"/>
        <v/>
      </c>
      <c r="X311" s="42"/>
    </row>
    <row r="312" spans="1:24" x14ac:dyDescent="0.25">
      <c r="A312" s="104" t="str">
        <f t="shared" si="68"/>
        <v/>
      </c>
      <c r="B312" s="33"/>
      <c r="C312" s="34"/>
      <c r="D312" s="39"/>
      <c r="E312" s="39"/>
      <c r="F312" s="39"/>
      <c r="G312" s="40"/>
      <c r="H312" s="53" t="str">
        <f t="shared" ca="1" si="69"/>
        <v/>
      </c>
      <c r="I312" s="54" t="str">
        <f t="shared" ca="1" si="70"/>
        <v/>
      </c>
      <c r="J312" s="54" t="str">
        <f t="shared" ca="1" si="71"/>
        <v/>
      </c>
      <c r="K312" s="54" t="str">
        <f t="shared" ca="1" si="72"/>
        <v/>
      </c>
      <c r="L312" s="54" t="str">
        <f t="shared" ca="1" si="73"/>
        <v/>
      </c>
      <c r="M312" s="54" t="str">
        <f t="shared" ca="1" si="74"/>
        <v/>
      </c>
      <c r="N312" s="78" t="str">
        <f ca="1">IF(OR(G312="T",G312="",AND(H312="",I312="",J312="",K312="",L312="",M312="")),"",Listen!$A$6)</f>
        <v/>
      </c>
      <c r="O312" s="59" t="str">
        <f t="shared" ca="1" si="65"/>
        <v/>
      </c>
      <c r="P312" s="71" t="str">
        <f t="shared" ca="1" si="75"/>
        <v/>
      </c>
      <c r="Q312" s="65" t="str">
        <f t="shared" ca="1" si="76"/>
        <v/>
      </c>
      <c r="R312" s="65" t="str">
        <f t="shared" ca="1" si="77"/>
        <v/>
      </c>
      <c r="S312" s="82" t="str">
        <f t="shared" si="78"/>
        <v/>
      </c>
      <c r="T312" s="73" t="str">
        <f t="shared" si="66"/>
        <v/>
      </c>
      <c r="U312" s="89" t="str">
        <f t="shared" si="79"/>
        <v/>
      </c>
      <c r="V312" s="86" t="str">
        <f t="shared" si="67"/>
        <v/>
      </c>
      <c r="W312" s="41" t="str">
        <f t="shared" si="80"/>
        <v/>
      </c>
      <c r="X312" s="42"/>
    </row>
    <row r="313" spans="1:24" x14ac:dyDescent="0.25">
      <c r="A313" s="104" t="str">
        <f t="shared" si="68"/>
        <v/>
      </c>
      <c r="B313" s="33"/>
      <c r="C313" s="34"/>
      <c r="D313" s="39"/>
      <c r="E313" s="39"/>
      <c r="F313" s="39"/>
      <c r="G313" s="40"/>
      <c r="H313" s="53" t="str">
        <f t="shared" ca="1" si="69"/>
        <v/>
      </c>
      <c r="I313" s="54" t="str">
        <f t="shared" ca="1" si="70"/>
        <v/>
      </c>
      <c r="J313" s="54" t="str">
        <f t="shared" ca="1" si="71"/>
        <v/>
      </c>
      <c r="K313" s="54" t="str">
        <f t="shared" ca="1" si="72"/>
        <v/>
      </c>
      <c r="L313" s="54" t="str">
        <f t="shared" ca="1" si="73"/>
        <v/>
      </c>
      <c r="M313" s="54" t="str">
        <f t="shared" ca="1" si="74"/>
        <v/>
      </c>
      <c r="N313" s="78" t="str">
        <f ca="1">IF(OR(G313="T",G313="",AND(H313="",I313="",J313="",K313="",L313="",M313="")),"",Listen!$A$6)</f>
        <v/>
      </c>
      <c r="O313" s="59" t="str">
        <f t="shared" ca="1" si="65"/>
        <v/>
      </c>
      <c r="P313" s="71" t="str">
        <f t="shared" ca="1" si="75"/>
        <v/>
      </c>
      <c r="Q313" s="65" t="str">
        <f t="shared" ca="1" si="76"/>
        <v/>
      </c>
      <c r="R313" s="65" t="str">
        <f t="shared" ca="1" si="77"/>
        <v/>
      </c>
      <c r="S313" s="82" t="str">
        <f t="shared" si="78"/>
        <v/>
      </c>
      <c r="T313" s="73" t="str">
        <f t="shared" si="66"/>
        <v/>
      </c>
      <c r="U313" s="89" t="str">
        <f t="shared" si="79"/>
        <v/>
      </c>
      <c r="V313" s="86" t="str">
        <f t="shared" si="67"/>
        <v/>
      </c>
      <c r="W313" s="41" t="str">
        <f t="shared" si="80"/>
        <v/>
      </c>
      <c r="X313" s="42"/>
    </row>
    <row r="314" spans="1:24" x14ac:dyDescent="0.25">
      <c r="A314" s="104" t="str">
        <f t="shared" si="68"/>
        <v/>
      </c>
      <c r="B314" s="33"/>
      <c r="C314" s="34"/>
      <c r="D314" s="39"/>
      <c r="E314" s="39"/>
      <c r="F314" s="39"/>
      <c r="G314" s="40"/>
      <c r="H314" s="53" t="str">
        <f t="shared" ca="1" si="69"/>
        <v/>
      </c>
      <c r="I314" s="54" t="str">
        <f t="shared" ca="1" si="70"/>
        <v/>
      </c>
      <c r="J314" s="54" t="str">
        <f t="shared" ca="1" si="71"/>
        <v/>
      </c>
      <c r="K314" s="54" t="str">
        <f t="shared" ca="1" si="72"/>
        <v/>
      </c>
      <c r="L314" s="54" t="str">
        <f t="shared" ca="1" si="73"/>
        <v/>
      </c>
      <c r="M314" s="54" t="str">
        <f t="shared" ca="1" si="74"/>
        <v/>
      </c>
      <c r="N314" s="78" t="str">
        <f ca="1">IF(OR(G314="T",G314="",AND(H314="",I314="",J314="",K314="",L314="",M314="")),"",Listen!$A$6)</f>
        <v/>
      </c>
      <c r="O314" s="59" t="str">
        <f t="shared" ca="1" si="65"/>
        <v/>
      </c>
      <c r="P314" s="71" t="str">
        <f t="shared" ca="1" si="75"/>
        <v/>
      </c>
      <c r="Q314" s="65" t="str">
        <f t="shared" ca="1" si="76"/>
        <v/>
      </c>
      <c r="R314" s="65" t="str">
        <f t="shared" ca="1" si="77"/>
        <v/>
      </c>
      <c r="S314" s="82" t="str">
        <f t="shared" si="78"/>
        <v/>
      </c>
      <c r="T314" s="73" t="str">
        <f t="shared" si="66"/>
        <v/>
      </c>
      <c r="U314" s="89" t="str">
        <f t="shared" si="79"/>
        <v/>
      </c>
      <c r="V314" s="86" t="str">
        <f t="shared" si="67"/>
        <v/>
      </c>
      <c r="W314" s="41" t="str">
        <f t="shared" si="80"/>
        <v/>
      </c>
      <c r="X314" s="42"/>
    </row>
    <row r="315" spans="1:24" x14ac:dyDescent="0.25">
      <c r="A315" s="104" t="str">
        <f t="shared" si="68"/>
        <v/>
      </c>
      <c r="B315" s="33"/>
      <c r="C315" s="34"/>
      <c r="D315" s="39"/>
      <c r="E315" s="39"/>
      <c r="F315" s="39"/>
      <c r="G315" s="40"/>
      <c r="H315" s="53" t="str">
        <f t="shared" ca="1" si="69"/>
        <v/>
      </c>
      <c r="I315" s="54" t="str">
        <f t="shared" ca="1" si="70"/>
        <v/>
      </c>
      <c r="J315" s="54" t="str">
        <f t="shared" ca="1" si="71"/>
        <v/>
      </c>
      <c r="K315" s="54" t="str">
        <f t="shared" ca="1" si="72"/>
        <v/>
      </c>
      <c r="L315" s="54" t="str">
        <f t="shared" ca="1" si="73"/>
        <v/>
      </c>
      <c r="M315" s="54" t="str">
        <f t="shared" ca="1" si="74"/>
        <v/>
      </c>
      <c r="N315" s="78" t="str">
        <f ca="1">IF(OR(G315="T",G315="",AND(H315="",I315="",J315="",K315="",L315="",M315="")),"",Listen!$A$6)</f>
        <v/>
      </c>
      <c r="O315" s="59" t="str">
        <f t="shared" ca="1" si="65"/>
        <v/>
      </c>
      <c r="P315" s="71" t="str">
        <f t="shared" ca="1" si="75"/>
        <v/>
      </c>
      <c r="Q315" s="65" t="str">
        <f t="shared" ca="1" si="76"/>
        <v/>
      </c>
      <c r="R315" s="65" t="str">
        <f t="shared" ca="1" si="77"/>
        <v/>
      </c>
      <c r="S315" s="82" t="str">
        <f t="shared" si="78"/>
        <v/>
      </c>
      <c r="T315" s="73" t="str">
        <f t="shared" si="66"/>
        <v/>
      </c>
      <c r="U315" s="89" t="str">
        <f t="shared" si="79"/>
        <v/>
      </c>
      <c r="V315" s="86" t="str">
        <f t="shared" si="67"/>
        <v/>
      </c>
      <c r="W315" s="41" t="str">
        <f t="shared" si="80"/>
        <v/>
      </c>
      <c r="X315" s="42"/>
    </row>
    <row r="316" spans="1:24" x14ac:dyDescent="0.25">
      <c r="A316" s="104" t="str">
        <f t="shared" si="68"/>
        <v/>
      </c>
      <c r="B316" s="33"/>
      <c r="C316" s="34"/>
      <c r="D316" s="39"/>
      <c r="E316" s="39"/>
      <c r="F316" s="39"/>
      <c r="G316" s="40"/>
      <c r="H316" s="53" t="str">
        <f t="shared" ca="1" si="69"/>
        <v/>
      </c>
      <c r="I316" s="54" t="str">
        <f t="shared" ca="1" si="70"/>
        <v/>
      </c>
      <c r="J316" s="54" t="str">
        <f t="shared" ca="1" si="71"/>
        <v/>
      </c>
      <c r="K316" s="54" t="str">
        <f t="shared" ca="1" si="72"/>
        <v/>
      </c>
      <c r="L316" s="54" t="str">
        <f t="shared" ca="1" si="73"/>
        <v/>
      </c>
      <c r="M316" s="54" t="str">
        <f t="shared" ca="1" si="74"/>
        <v/>
      </c>
      <c r="N316" s="78" t="str">
        <f ca="1">IF(OR(G316="T",G316="",AND(H316="",I316="",J316="",K316="",L316="",M316="")),"",Listen!$A$6)</f>
        <v/>
      </c>
      <c r="O316" s="59" t="str">
        <f t="shared" ca="1" si="65"/>
        <v/>
      </c>
      <c r="P316" s="71" t="str">
        <f t="shared" ca="1" si="75"/>
        <v/>
      </c>
      <c r="Q316" s="65" t="str">
        <f t="shared" ca="1" si="76"/>
        <v/>
      </c>
      <c r="R316" s="65" t="str">
        <f t="shared" ca="1" si="77"/>
        <v/>
      </c>
      <c r="S316" s="82" t="str">
        <f t="shared" si="78"/>
        <v/>
      </c>
      <c r="T316" s="73" t="str">
        <f t="shared" si="66"/>
        <v/>
      </c>
      <c r="U316" s="89" t="str">
        <f t="shared" si="79"/>
        <v/>
      </c>
      <c r="V316" s="86" t="str">
        <f t="shared" si="67"/>
        <v/>
      </c>
      <c r="W316" s="41" t="str">
        <f t="shared" si="80"/>
        <v/>
      </c>
      <c r="X316" s="42"/>
    </row>
    <row r="317" spans="1:24" x14ac:dyDescent="0.25">
      <c r="A317" s="104" t="str">
        <f t="shared" si="68"/>
        <v/>
      </c>
      <c r="B317" s="33"/>
      <c r="C317" s="34"/>
      <c r="D317" s="39"/>
      <c r="E317" s="39"/>
      <c r="F317" s="39"/>
      <c r="G317" s="40"/>
      <c r="H317" s="53" t="str">
        <f t="shared" ca="1" si="69"/>
        <v/>
      </c>
      <c r="I317" s="54" t="str">
        <f t="shared" ca="1" si="70"/>
        <v/>
      </c>
      <c r="J317" s="54" t="str">
        <f t="shared" ca="1" si="71"/>
        <v/>
      </c>
      <c r="K317" s="54" t="str">
        <f t="shared" ca="1" si="72"/>
        <v/>
      </c>
      <c r="L317" s="54" t="str">
        <f t="shared" ca="1" si="73"/>
        <v/>
      </c>
      <c r="M317" s="54" t="str">
        <f t="shared" ca="1" si="74"/>
        <v/>
      </c>
      <c r="N317" s="78" t="str">
        <f ca="1">IF(OR(G317="T",G317="",AND(H317="",I317="",J317="",K317="",L317="",M317="")),"",Listen!$A$6)</f>
        <v/>
      </c>
      <c r="O317" s="59" t="str">
        <f t="shared" ca="1" si="65"/>
        <v/>
      </c>
      <c r="P317" s="71" t="str">
        <f t="shared" ca="1" si="75"/>
        <v/>
      </c>
      <c r="Q317" s="65" t="str">
        <f t="shared" ca="1" si="76"/>
        <v/>
      </c>
      <c r="R317" s="65" t="str">
        <f t="shared" ca="1" si="77"/>
        <v/>
      </c>
      <c r="S317" s="82" t="str">
        <f t="shared" si="78"/>
        <v/>
      </c>
      <c r="T317" s="73" t="str">
        <f t="shared" si="66"/>
        <v/>
      </c>
      <c r="U317" s="89" t="str">
        <f t="shared" si="79"/>
        <v/>
      </c>
      <c r="V317" s="86" t="str">
        <f t="shared" si="67"/>
        <v/>
      </c>
      <c r="W317" s="41" t="str">
        <f t="shared" si="80"/>
        <v/>
      </c>
      <c r="X317" s="42"/>
    </row>
    <row r="318" spans="1:24" x14ac:dyDescent="0.25">
      <c r="A318" s="104" t="str">
        <f t="shared" si="68"/>
        <v/>
      </c>
      <c r="B318" s="33"/>
      <c r="C318" s="34"/>
      <c r="D318" s="39"/>
      <c r="E318" s="39"/>
      <c r="F318" s="39"/>
      <c r="G318" s="40"/>
      <c r="H318" s="53" t="str">
        <f t="shared" ca="1" si="69"/>
        <v/>
      </c>
      <c r="I318" s="54" t="str">
        <f t="shared" ca="1" si="70"/>
        <v/>
      </c>
      <c r="J318" s="54" t="str">
        <f t="shared" ca="1" si="71"/>
        <v/>
      </c>
      <c r="K318" s="54" t="str">
        <f t="shared" ca="1" si="72"/>
        <v/>
      </c>
      <c r="L318" s="54" t="str">
        <f t="shared" ca="1" si="73"/>
        <v/>
      </c>
      <c r="M318" s="54" t="str">
        <f t="shared" ca="1" si="74"/>
        <v/>
      </c>
      <c r="N318" s="78" t="str">
        <f ca="1">IF(OR(G318="T",G318="",AND(H318="",I318="",J318="",K318="",L318="",M318="")),"",Listen!$A$6)</f>
        <v/>
      </c>
      <c r="O318" s="59" t="str">
        <f t="shared" ca="1" si="65"/>
        <v/>
      </c>
      <c r="P318" s="71" t="str">
        <f t="shared" ca="1" si="75"/>
        <v/>
      </c>
      <c r="Q318" s="65" t="str">
        <f t="shared" ca="1" si="76"/>
        <v/>
      </c>
      <c r="R318" s="65" t="str">
        <f t="shared" ca="1" si="77"/>
        <v/>
      </c>
      <c r="S318" s="82" t="str">
        <f t="shared" si="78"/>
        <v/>
      </c>
      <c r="T318" s="73" t="str">
        <f t="shared" si="66"/>
        <v/>
      </c>
      <c r="U318" s="89" t="str">
        <f t="shared" si="79"/>
        <v/>
      </c>
      <c r="V318" s="86" t="str">
        <f t="shared" si="67"/>
        <v/>
      </c>
      <c r="W318" s="41" t="str">
        <f t="shared" si="80"/>
        <v/>
      </c>
      <c r="X318" s="42"/>
    </row>
    <row r="319" spans="1:24" x14ac:dyDescent="0.25">
      <c r="A319" s="104" t="str">
        <f t="shared" si="68"/>
        <v/>
      </c>
      <c r="B319" s="33"/>
      <c r="C319" s="34"/>
      <c r="D319" s="39"/>
      <c r="E319" s="39"/>
      <c r="F319" s="39"/>
      <c r="G319" s="40"/>
      <c r="H319" s="53" t="str">
        <f t="shared" ca="1" si="69"/>
        <v/>
      </c>
      <c r="I319" s="54" t="str">
        <f t="shared" ca="1" si="70"/>
        <v/>
      </c>
      <c r="J319" s="54" t="str">
        <f t="shared" ca="1" si="71"/>
        <v/>
      </c>
      <c r="K319" s="54" t="str">
        <f t="shared" ca="1" si="72"/>
        <v/>
      </c>
      <c r="L319" s="54" t="str">
        <f t="shared" ca="1" si="73"/>
        <v/>
      </c>
      <c r="M319" s="54" t="str">
        <f t="shared" ca="1" si="74"/>
        <v/>
      </c>
      <c r="N319" s="78" t="str">
        <f ca="1">IF(OR(G319="T",G319="",AND(H319="",I319="",J319="",K319="",L319="",M319="")),"",Listen!$A$6)</f>
        <v/>
      </c>
      <c r="O319" s="59" t="str">
        <f t="shared" ca="1" si="65"/>
        <v/>
      </c>
      <c r="P319" s="71" t="str">
        <f t="shared" ca="1" si="75"/>
        <v/>
      </c>
      <c r="Q319" s="65" t="str">
        <f t="shared" ca="1" si="76"/>
        <v/>
      </c>
      <c r="R319" s="65" t="str">
        <f t="shared" ca="1" si="77"/>
        <v/>
      </c>
      <c r="S319" s="82" t="str">
        <f t="shared" si="78"/>
        <v/>
      </c>
      <c r="T319" s="73" t="str">
        <f t="shared" si="66"/>
        <v/>
      </c>
      <c r="U319" s="89" t="str">
        <f t="shared" si="79"/>
        <v/>
      </c>
      <c r="V319" s="86" t="str">
        <f t="shared" si="67"/>
        <v/>
      </c>
      <c r="W319" s="41" t="str">
        <f t="shared" si="80"/>
        <v/>
      </c>
      <c r="X319" s="42"/>
    </row>
    <row r="320" spans="1:24" x14ac:dyDescent="0.25">
      <c r="A320" s="104" t="str">
        <f t="shared" si="68"/>
        <v/>
      </c>
      <c r="B320" s="33"/>
      <c r="C320" s="34"/>
      <c r="D320" s="39"/>
      <c r="E320" s="39"/>
      <c r="F320" s="39"/>
      <c r="G320" s="40"/>
      <c r="H320" s="53" t="str">
        <f t="shared" ca="1" si="69"/>
        <v/>
      </c>
      <c r="I320" s="54" t="str">
        <f t="shared" ca="1" si="70"/>
        <v/>
      </c>
      <c r="J320" s="54" t="str">
        <f t="shared" ca="1" si="71"/>
        <v/>
      </c>
      <c r="K320" s="54" t="str">
        <f t="shared" ca="1" si="72"/>
        <v/>
      </c>
      <c r="L320" s="54" t="str">
        <f t="shared" ca="1" si="73"/>
        <v/>
      </c>
      <c r="M320" s="54" t="str">
        <f t="shared" ca="1" si="74"/>
        <v/>
      </c>
      <c r="N320" s="78" t="str">
        <f ca="1">IF(OR(G320="T",G320="",AND(H320="",I320="",J320="",K320="",L320="",M320="")),"",Listen!$A$6)</f>
        <v/>
      </c>
      <c r="O320" s="59" t="str">
        <f t="shared" ca="1" si="65"/>
        <v/>
      </c>
      <c r="P320" s="71" t="str">
        <f t="shared" ca="1" si="75"/>
        <v/>
      </c>
      <c r="Q320" s="65" t="str">
        <f t="shared" ca="1" si="76"/>
        <v/>
      </c>
      <c r="R320" s="65" t="str">
        <f t="shared" ca="1" si="77"/>
        <v/>
      </c>
      <c r="S320" s="82" t="str">
        <f t="shared" si="78"/>
        <v/>
      </c>
      <c r="T320" s="73" t="str">
        <f t="shared" si="66"/>
        <v/>
      </c>
      <c r="U320" s="89" t="str">
        <f t="shared" si="79"/>
        <v/>
      </c>
      <c r="V320" s="86" t="str">
        <f t="shared" si="67"/>
        <v/>
      </c>
      <c r="W320" s="41" t="str">
        <f t="shared" si="80"/>
        <v/>
      </c>
      <c r="X320" s="42"/>
    </row>
    <row r="321" spans="1:24" x14ac:dyDescent="0.25">
      <c r="A321" s="104" t="str">
        <f t="shared" si="68"/>
        <v/>
      </c>
      <c r="B321" s="33"/>
      <c r="C321" s="34"/>
      <c r="D321" s="39"/>
      <c r="E321" s="39"/>
      <c r="F321" s="39"/>
      <c r="G321" s="40"/>
      <c r="H321" s="53" t="str">
        <f t="shared" ca="1" si="69"/>
        <v/>
      </c>
      <c r="I321" s="54" t="str">
        <f t="shared" ca="1" si="70"/>
        <v/>
      </c>
      <c r="J321" s="54" t="str">
        <f t="shared" ca="1" si="71"/>
        <v/>
      </c>
      <c r="K321" s="54" t="str">
        <f t="shared" ca="1" si="72"/>
        <v/>
      </c>
      <c r="L321" s="54" t="str">
        <f t="shared" ca="1" si="73"/>
        <v/>
      </c>
      <c r="M321" s="54" t="str">
        <f t="shared" ca="1" si="74"/>
        <v/>
      </c>
      <c r="N321" s="78" t="str">
        <f ca="1">IF(OR(G321="T",G321="",AND(H321="",I321="",J321="",K321="",L321="",M321="")),"",Listen!$A$6)</f>
        <v/>
      </c>
      <c r="O321" s="59" t="str">
        <f t="shared" ca="1" si="65"/>
        <v/>
      </c>
      <c r="P321" s="71" t="str">
        <f t="shared" ca="1" si="75"/>
        <v/>
      </c>
      <c r="Q321" s="65" t="str">
        <f t="shared" ca="1" si="76"/>
        <v/>
      </c>
      <c r="R321" s="65" t="str">
        <f t="shared" ca="1" si="77"/>
        <v/>
      </c>
      <c r="S321" s="82" t="str">
        <f t="shared" si="78"/>
        <v/>
      </c>
      <c r="T321" s="73" t="str">
        <f t="shared" si="66"/>
        <v/>
      </c>
      <c r="U321" s="89" t="str">
        <f t="shared" si="79"/>
        <v/>
      </c>
      <c r="V321" s="86" t="str">
        <f t="shared" si="67"/>
        <v/>
      </c>
      <c r="W321" s="41" t="str">
        <f t="shared" si="80"/>
        <v/>
      </c>
      <c r="X321" s="42"/>
    </row>
    <row r="322" spans="1:24" x14ac:dyDescent="0.25">
      <c r="A322" s="104" t="str">
        <f t="shared" si="68"/>
        <v/>
      </c>
      <c r="B322" s="33"/>
      <c r="C322" s="34"/>
      <c r="D322" s="39"/>
      <c r="E322" s="39"/>
      <c r="F322" s="39"/>
      <c r="G322" s="40"/>
      <c r="H322" s="53" t="str">
        <f t="shared" ca="1" si="69"/>
        <v/>
      </c>
      <c r="I322" s="54" t="str">
        <f t="shared" ca="1" si="70"/>
        <v/>
      </c>
      <c r="J322" s="54" t="str">
        <f t="shared" ca="1" si="71"/>
        <v/>
      </c>
      <c r="K322" s="54" t="str">
        <f t="shared" ca="1" si="72"/>
        <v/>
      </c>
      <c r="L322" s="54" t="str">
        <f t="shared" ca="1" si="73"/>
        <v/>
      </c>
      <c r="M322" s="54" t="str">
        <f t="shared" ca="1" si="74"/>
        <v/>
      </c>
      <c r="N322" s="78" t="str">
        <f ca="1">IF(OR(G322="T",G322="",AND(H322="",I322="",J322="",K322="",L322="",M322="")),"",Listen!$A$6)</f>
        <v/>
      </c>
      <c r="O322" s="59" t="str">
        <f t="shared" ca="1" si="65"/>
        <v/>
      </c>
      <c r="P322" s="71" t="str">
        <f t="shared" ca="1" si="75"/>
        <v/>
      </c>
      <c r="Q322" s="65" t="str">
        <f t="shared" ca="1" si="76"/>
        <v/>
      </c>
      <c r="R322" s="65" t="str">
        <f t="shared" ca="1" si="77"/>
        <v/>
      </c>
      <c r="S322" s="82" t="str">
        <f t="shared" si="78"/>
        <v/>
      </c>
      <c r="T322" s="73" t="str">
        <f t="shared" si="66"/>
        <v/>
      </c>
      <c r="U322" s="89" t="str">
        <f t="shared" si="79"/>
        <v/>
      </c>
      <c r="V322" s="86" t="str">
        <f t="shared" si="67"/>
        <v/>
      </c>
      <c r="W322" s="41" t="str">
        <f t="shared" si="80"/>
        <v/>
      </c>
      <c r="X322" s="42"/>
    </row>
    <row r="323" spans="1:24" x14ac:dyDescent="0.25">
      <c r="A323" s="104" t="str">
        <f t="shared" si="68"/>
        <v/>
      </c>
      <c r="B323" s="33"/>
      <c r="C323" s="34"/>
      <c r="D323" s="39"/>
      <c r="E323" s="39"/>
      <c r="F323" s="39"/>
      <c r="G323" s="40"/>
      <c r="H323" s="53" t="str">
        <f t="shared" ca="1" si="69"/>
        <v/>
      </c>
      <c r="I323" s="54" t="str">
        <f t="shared" ca="1" si="70"/>
        <v/>
      </c>
      <c r="J323" s="54" t="str">
        <f t="shared" ca="1" si="71"/>
        <v/>
      </c>
      <c r="K323" s="54" t="str">
        <f t="shared" ca="1" si="72"/>
        <v/>
      </c>
      <c r="L323" s="54" t="str">
        <f t="shared" ca="1" si="73"/>
        <v/>
      </c>
      <c r="M323" s="54" t="str">
        <f t="shared" ca="1" si="74"/>
        <v/>
      </c>
      <c r="N323" s="78" t="str">
        <f ca="1">IF(OR(G323="T",G323="",AND(H323="",I323="",J323="",K323="",L323="",M323="")),"",Listen!$A$6)</f>
        <v/>
      </c>
      <c r="O323" s="59" t="str">
        <f t="shared" ca="1" si="65"/>
        <v/>
      </c>
      <c r="P323" s="71" t="str">
        <f t="shared" ca="1" si="75"/>
        <v/>
      </c>
      <c r="Q323" s="65" t="str">
        <f t="shared" ca="1" si="76"/>
        <v/>
      </c>
      <c r="R323" s="65" t="str">
        <f t="shared" ca="1" si="77"/>
        <v/>
      </c>
      <c r="S323" s="82" t="str">
        <f t="shared" si="78"/>
        <v/>
      </c>
      <c r="T323" s="73" t="str">
        <f t="shared" si="66"/>
        <v/>
      </c>
      <c r="U323" s="89" t="str">
        <f t="shared" si="79"/>
        <v/>
      </c>
      <c r="V323" s="86" t="str">
        <f t="shared" si="67"/>
        <v/>
      </c>
      <c r="W323" s="41" t="str">
        <f t="shared" si="80"/>
        <v/>
      </c>
      <c r="X323" s="42"/>
    </row>
    <row r="324" spans="1:24" x14ac:dyDescent="0.25">
      <c r="A324" s="104" t="str">
        <f t="shared" si="68"/>
        <v/>
      </c>
      <c r="B324" s="33"/>
      <c r="C324" s="34"/>
      <c r="D324" s="39"/>
      <c r="E324" s="39"/>
      <c r="F324" s="39"/>
      <c r="G324" s="40"/>
      <c r="H324" s="53" t="str">
        <f t="shared" ca="1" si="69"/>
        <v/>
      </c>
      <c r="I324" s="54" t="str">
        <f t="shared" ca="1" si="70"/>
        <v/>
      </c>
      <c r="J324" s="54" t="str">
        <f t="shared" ca="1" si="71"/>
        <v/>
      </c>
      <c r="K324" s="54" t="str">
        <f t="shared" ca="1" si="72"/>
        <v/>
      </c>
      <c r="L324" s="54" t="str">
        <f t="shared" ca="1" si="73"/>
        <v/>
      </c>
      <c r="M324" s="54" t="str">
        <f t="shared" ca="1" si="74"/>
        <v/>
      </c>
      <c r="N324" s="78" t="str">
        <f ca="1">IF(OR(G324="T",G324="",AND(H324="",I324="",J324="",K324="",L324="",M324="")),"",Listen!$A$6)</f>
        <v/>
      </c>
      <c r="O324" s="59" t="str">
        <f t="shared" ca="1" si="65"/>
        <v/>
      </c>
      <c r="P324" s="71" t="str">
        <f t="shared" ca="1" si="75"/>
        <v/>
      </c>
      <c r="Q324" s="65" t="str">
        <f t="shared" ca="1" si="76"/>
        <v/>
      </c>
      <c r="R324" s="65" t="str">
        <f t="shared" ca="1" si="77"/>
        <v/>
      </c>
      <c r="S324" s="82" t="str">
        <f t="shared" si="78"/>
        <v/>
      </c>
      <c r="T324" s="73" t="str">
        <f t="shared" si="66"/>
        <v/>
      </c>
      <c r="U324" s="89" t="str">
        <f t="shared" si="79"/>
        <v/>
      </c>
      <c r="V324" s="86" t="str">
        <f t="shared" si="67"/>
        <v/>
      </c>
      <c r="W324" s="41" t="str">
        <f t="shared" si="80"/>
        <v/>
      </c>
      <c r="X324" s="42"/>
    </row>
    <row r="325" spans="1:24" x14ac:dyDescent="0.25">
      <c r="A325" s="104" t="str">
        <f t="shared" si="68"/>
        <v/>
      </c>
      <c r="B325" s="33"/>
      <c r="C325" s="34"/>
      <c r="D325" s="39"/>
      <c r="E325" s="39"/>
      <c r="F325" s="39"/>
      <c r="G325" s="40"/>
      <c r="H325" s="53" t="str">
        <f t="shared" ca="1" si="69"/>
        <v/>
      </c>
      <c r="I325" s="54" t="str">
        <f t="shared" ca="1" si="70"/>
        <v/>
      </c>
      <c r="J325" s="54" t="str">
        <f t="shared" ca="1" si="71"/>
        <v/>
      </c>
      <c r="K325" s="54" t="str">
        <f t="shared" ca="1" si="72"/>
        <v/>
      </c>
      <c r="L325" s="54" t="str">
        <f t="shared" ca="1" si="73"/>
        <v/>
      </c>
      <c r="M325" s="54" t="str">
        <f t="shared" ca="1" si="74"/>
        <v/>
      </c>
      <c r="N325" s="78" t="str">
        <f ca="1">IF(OR(G325="T",G325="",AND(H325="",I325="",J325="",K325="",L325="",M325="")),"",Listen!$A$6)</f>
        <v/>
      </c>
      <c r="O325" s="59" t="str">
        <f t="shared" ca="1" si="65"/>
        <v/>
      </c>
      <c r="P325" s="71" t="str">
        <f t="shared" ca="1" si="75"/>
        <v/>
      </c>
      <c r="Q325" s="65" t="str">
        <f t="shared" ca="1" si="76"/>
        <v/>
      </c>
      <c r="R325" s="65" t="str">
        <f t="shared" ca="1" si="77"/>
        <v/>
      </c>
      <c r="S325" s="82" t="str">
        <f t="shared" si="78"/>
        <v/>
      </c>
      <c r="T325" s="73" t="str">
        <f t="shared" si="66"/>
        <v/>
      </c>
      <c r="U325" s="89" t="str">
        <f t="shared" si="79"/>
        <v/>
      </c>
      <c r="V325" s="86" t="str">
        <f t="shared" si="67"/>
        <v/>
      </c>
      <c r="W325" s="41" t="str">
        <f t="shared" si="80"/>
        <v/>
      </c>
      <c r="X325" s="42"/>
    </row>
    <row r="326" spans="1:24" x14ac:dyDescent="0.25">
      <c r="A326" s="104" t="str">
        <f t="shared" si="68"/>
        <v/>
      </c>
      <c r="B326" s="33"/>
      <c r="C326" s="34"/>
      <c r="D326" s="39"/>
      <c r="E326" s="39"/>
      <c r="F326" s="39"/>
      <c r="G326" s="40"/>
      <c r="H326" s="53" t="str">
        <f t="shared" ca="1" si="69"/>
        <v/>
      </c>
      <c r="I326" s="54" t="str">
        <f t="shared" ca="1" si="70"/>
        <v/>
      </c>
      <c r="J326" s="54" t="str">
        <f t="shared" ca="1" si="71"/>
        <v/>
      </c>
      <c r="K326" s="54" t="str">
        <f t="shared" ca="1" si="72"/>
        <v/>
      </c>
      <c r="L326" s="54" t="str">
        <f t="shared" ca="1" si="73"/>
        <v/>
      </c>
      <c r="M326" s="54" t="str">
        <f t="shared" ca="1" si="74"/>
        <v/>
      </c>
      <c r="N326" s="78" t="str">
        <f ca="1">IF(OR(G326="T",G326="",AND(H326="",I326="",J326="",K326="",L326="",M326="")),"",Listen!$A$6)</f>
        <v/>
      </c>
      <c r="O326" s="59" t="str">
        <f t="shared" ca="1" si="65"/>
        <v/>
      </c>
      <c r="P326" s="71" t="str">
        <f t="shared" ca="1" si="75"/>
        <v/>
      </c>
      <c r="Q326" s="65" t="str">
        <f t="shared" ca="1" si="76"/>
        <v/>
      </c>
      <c r="R326" s="65" t="str">
        <f t="shared" ca="1" si="77"/>
        <v/>
      </c>
      <c r="S326" s="82" t="str">
        <f t="shared" si="78"/>
        <v/>
      </c>
      <c r="T326" s="73" t="str">
        <f t="shared" si="66"/>
        <v/>
      </c>
      <c r="U326" s="89" t="str">
        <f t="shared" si="79"/>
        <v/>
      </c>
      <c r="V326" s="86" t="str">
        <f t="shared" si="67"/>
        <v/>
      </c>
      <c r="W326" s="41" t="str">
        <f t="shared" si="80"/>
        <v/>
      </c>
      <c r="X326" s="42"/>
    </row>
    <row r="327" spans="1:24" x14ac:dyDescent="0.25">
      <c r="A327" s="104" t="str">
        <f t="shared" si="68"/>
        <v/>
      </c>
      <c r="B327" s="33"/>
      <c r="C327" s="34"/>
      <c r="D327" s="39"/>
      <c r="E327" s="39"/>
      <c r="F327" s="39"/>
      <c r="G327" s="40"/>
      <c r="H327" s="53" t="str">
        <f t="shared" ca="1" si="69"/>
        <v/>
      </c>
      <c r="I327" s="54" t="str">
        <f t="shared" ca="1" si="70"/>
        <v/>
      </c>
      <c r="J327" s="54" t="str">
        <f t="shared" ca="1" si="71"/>
        <v/>
      </c>
      <c r="K327" s="54" t="str">
        <f t="shared" ca="1" si="72"/>
        <v/>
      </c>
      <c r="L327" s="54" t="str">
        <f t="shared" ca="1" si="73"/>
        <v/>
      </c>
      <c r="M327" s="54" t="str">
        <f t="shared" ca="1" si="74"/>
        <v/>
      </c>
      <c r="N327" s="78" t="str">
        <f ca="1">IF(OR(G327="T",G327="",AND(H327="",I327="",J327="",K327="",L327="",M327="")),"",Listen!$A$6)</f>
        <v/>
      </c>
      <c r="O327" s="59" t="str">
        <f t="shared" ref="O327:O390" ca="1" si="81">IF(N327="","",VLOOKUP(N327,Mikrobio2,2,FALSE))</f>
        <v/>
      </c>
      <c r="P327" s="71" t="str">
        <f t="shared" ca="1" si="75"/>
        <v/>
      </c>
      <c r="Q327" s="65" t="str">
        <f t="shared" ca="1" si="76"/>
        <v/>
      </c>
      <c r="R327" s="65" t="str">
        <f t="shared" ca="1" si="77"/>
        <v/>
      </c>
      <c r="S327" s="82" t="str">
        <f t="shared" si="78"/>
        <v/>
      </c>
      <c r="T327" s="73" t="str">
        <f t="shared" ref="T327:T390" si="82">IF(S327="","",VLOOKUP(S327,Chemie2,2,FALSE))</f>
        <v/>
      </c>
      <c r="U327" s="89" t="str">
        <f t="shared" si="79"/>
        <v/>
      </c>
      <c r="V327" s="86" t="str">
        <f t="shared" ref="V327:V390" si="83">IF(U327="","",VLOOKUP(U327,Planprobe2,2,FALSE))</f>
        <v/>
      </c>
      <c r="W327" s="41" t="str">
        <f t="shared" si="80"/>
        <v/>
      </c>
      <c r="X327" s="42"/>
    </row>
    <row r="328" spans="1:24" x14ac:dyDescent="0.25">
      <c r="A328" s="104" t="str">
        <f t="shared" ref="A328:A391" si="84">IF(B328="","",CONCATENATE("WVU-",ROW()-6))</f>
        <v/>
      </c>
      <c r="B328" s="33"/>
      <c r="C328" s="34"/>
      <c r="D328" s="39"/>
      <c r="E328" s="39"/>
      <c r="F328" s="39"/>
      <c r="G328" s="40"/>
      <c r="H328" s="53" t="str">
        <f t="shared" ref="H328:H391" ca="1" si="85">IF(OR($C328="",ISNA(VLOOKUP("Escherichia coli (E. coli)",INDIRECT($C328&amp;"!B6:D205"),3,FALSE))=TRUE),"",IF(VLOOKUP("Escherichia coli (E. coli)",INDIRECT($C328&amp;"!B6:D205"),3,FALSE)=0,"",VLOOKUP("Escherichia coli (E. coli)",INDIRECT($C328&amp;"!B6:D205"),3,FALSE)))</f>
        <v/>
      </c>
      <c r="I328" s="54" t="str">
        <f t="shared" ref="I328:I391" ca="1" si="86">IF(OR($C328="",ISNA(VLOOKUP("Coliforme Bakterien",INDIRECT($C328&amp;"!B6:D205"),3,FALSE))=TRUE),"",IF(VLOOKUP("Coliforme Bakterien",INDIRECT($C328&amp;"!B6:D205"),3,FALSE)=0,"",VLOOKUP("Coliforme Bakterien",INDIRECT($C328&amp;"!B6:D205"),3,FALSE)))</f>
        <v/>
      </c>
      <c r="J328" s="54" t="str">
        <f t="shared" ref="J328:J391" ca="1" si="87">IF(OR($C328="",ISNA(VLOOKUP("Koloniezahl bei 22°C",INDIRECT($C328&amp;"!B6:D205"),3,FALSE))=TRUE),"",IF(VLOOKUP("Koloniezahl bei 22°C",INDIRECT($C328&amp;"!B6:D205"),3,FALSE)=0,"",VLOOKUP("Koloniezahl bei 22°C",INDIRECT($C328&amp;"!B6:D205"),3,FALSE)))</f>
        <v/>
      </c>
      <c r="K328" s="54" t="str">
        <f t="shared" ref="K328:K391" ca="1" si="88">IF(OR($C328="",ISNA(VLOOKUP("Koloniezahl bei 36°C",INDIRECT($C328&amp;"!B6:D205"),3,FALSE))=TRUE),"",IF(VLOOKUP("Koloniezahl bei 36°C",INDIRECT($C328&amp;"!B6:D205"),3,FALSE)=0,"",VLOOKUP("Koloniezahl bei 36°C",INDIRECT($C328&amp;"!B6:D205"),3,FALSE)))</f>
        <v/>
      </c>
      <c r="L328" s="54" t="str">
        <f t="shared" ref="L328:L391" ca="1" si="89">IF(OR($C328="",ISNA(VLOOKUP("Pseudomonas aeruginosa",INDIRECT($C328&amp;"!B6:D205"),3,FALSE))=TRUE),"",IF(VLOOKUP("Pseudomonas aeruginosa",INDIRECT($C328&amp;"!B6:D205"),3,FALSE)=0,"",VLOOKUP("Pseudomonas aeruginosa",INDIRECT($C328&amp;"!B6:D205"),3,FALSE)))</f>
        <v/>
      </c>
      <c r="M328" s="54" t="str">
        <f t="shared" ref="M328:M391" ca="1" si="90">IF(OR($C328="",ISNA(VLOOKUP("Enterokokken",INDIRECT($C328&amp;"!B6:D205"),3,FALSE))=TRUE),"",IF(VLOOKUP("Enterokokken",INDIRECT($C328&amp;"!B6:D205"),3,FALSE)=0,"",VLOOKUP("Enterokokken",INDIRECT($C328&amp;"!B6:D205"),3,FALSE)))</f>
        <v/>
      </c>
      <c r="N328" s="78" t="str">
        <f ca="1">IF(OR(G328="T",G328="",AND(H328="",I328="",J328="",K328="",L328="",M328="")),"",Listen!$A$6)</f>
        <v/>
      </c>
      <c r="O328" s="59" t="str">
        <f t="shared" ca="1" si="81"/>
        <v/>
      </c>
      <c r="P328" s="71" t="str">
        <f t="shared" ref="P328:P391" ca="1" si="91">IF(OR($C328="",ISNA(VLOOKUP("Kupfer",INDIRECT($C328&amp;"!B6:D205"),3,FALSE))=TRUE),"",IF(VLOOKUP("Kupfer",INDIRECT($C328&amp;"!B6:D205"),3,FALSE)=0,"",VLOOKUP("Kupfer",INDIRECT($C328&amp;"!B6:D205"),3,FALSE)))</f>
        <v/>
      </c>
      <c r="Q328" s="65" t="str">
        <f t="shared" ref="Q328:Q391" ca="1" si="92">IF(OR($C328="",ISNA(VLOOKUP("Nickel",INDIRECT($C328&amp;"!B6:D205"),3,FALSE))=TRUE),"",IF(VLOOKUP("Nickel",INDIRECT($C328&amp;"!B6:D205"),3,FALSE)=0,"",VLOOKUP("Nickel",INDIRECT($C328&amp;"!B6:D205"),3,FALSE)))</f>
        <v/>
      </c>
      <c r="R328" s="65" t="str">
        <f t="shared" ref="R328:R391" ca="1" si="93">IF(OR($C328="",ISNA(VLOOKUP("Blei",INDIRECT($C328&amp;"!B6:D205"),3,FALSE))=TRUE),"",IF(VLOOKUP("Blei",INDIRECT($C328&amp;"!B6:D205"),3,FALSE)=0,"",VLOOKUP("Blei",INDIRECT($C328&amp;"!B6:D205"),3,FALSE)))</f>
        <v/>
      </c>
      <c r="S328" s="82" t="str">
        <f t="shared" ref="S328:S391" si="94">IF(G328="","",IF(AND(G328="T",OR(P328="x",Q328="x",R328="x")),1,IF(OR(P328="x",Q328="x",R328="x"),"A","")))</f>
        <v/>
      </c>
      <c r="T328" s="73" t="str">
        <f t="shared" si="82"/>
        <v/>
      </c>
      <c r="U328" s="89" t="str">
        <f t="shared" ref="U328:U391" si="95">IF(C328&lt;&gt;"","1m003","")</f>
        <v/>
      </c>
      <c r="V328" s="86" t="str">
        <f t="shared" si="83"/>
        <v/>
      </c>
      <c r="W328" s="41" t="str">
        <f t="shared" ref="W328:W391" si="96">IF(U328="","",IF(OR(U328="1m003",U328="1m004"),"ja","Bitte auswählen!"))</f>
        <v/>
      </c>
      <c r="X328" s="42"/>
    </row>
    <row r="329" spans="1:24" x14ac:dyDescent="0.25">
      <c r="A329" s="104" t="str">
        <f t="shared" si="84"/>
        <v/>
      </c>
      <c r="B329" s="33"/>
      <c r="C329" s="34"/>
      <c r="D329" s="39"/>
      <c r="E329" s="39"/>
      <c r="F329" s="39"/>
      <c r="G329" s="40"/>
      <c r="H329" s="53" t="str">
        <f t="shared" ca="1" si="85"/>
        <v/>
      </c>
      <c r="I329" s="54" t="str">
        <f t="shared" ca="1" si="86"/>
        <v/>
      </c>
      <c r="J329" s="54" t="str">
        <f t="shared" ca="1" si="87"/>
        <v/>
      </c>
      <c r="K329" s="54" t="str">
        <f t="shared" ca="1" si="88"/>
        <v/>
      </c>
      <c r="L329" s="54" t="str">
        <f t="shared" ca="1" si="89"/>
        <v/>
      </c>
      <c r="M329" s="54" t="str">
        <f t="shared" ca="1" si="90"/>
        <v/>
      </c>
      <c r="N329" s="78" t="str">
        <f ca="1">IF(OR(G329="T",G329="",AND(H329="",I329="",J329="",K329="",L329="",M329="")),"",Listen!$A$6)</f>
        <v/>
      </c>
      <c r="O329" s="59" t="str">
        <f t="shared" ca="1" si="81"/>
        <v/>
      </c>
      <c r="P329" s="71" t="str">
        <f t="shared" ca="1" si="91"/>
        <v/>
      </c>
      <c r="Q329" s="65" t="str">
        <f t="shared" ca="1" si="92"/>
        <v/>
      </c>
      <c r="R329" s="65" t="str">
        <f t="shared" ca="1" si="93"/>
        <v/>
      </c>
      <c r="S329" s="82" t="str">
        <f t="shared" si="94"/>
        <v/>
      </c>
      <c r="T329" s="73" t="str">
        <f t="shared" si="82"/>
        <v/>
      </c>
      <c r="U329" s="89" t="str">
        <f t="shared" si="95"/>
        <v/>
      </c>
      <c r="V329" s="86" t="str">
        <f t="shared" si="83"/>
        <v/>
      </c>
      <c r="W329" s="41" t="str">
        <f t="shared" si="96"/>
        <v/>
      </c>
      <c r="X329" s="42"/>
    </row>
    <row r="330" spans="1:24" x14ac:dyDescent="0.25">
      <c r="A330" s="104" t="str">
        <f t="shared" si="84"/>
        <v/>
      </c>
      <c r="B330" s="33"/>
      <c r="C330" s="34"/>
      <c r="D330" s="39"/>
      <c r="E330" s="39"/>
      <c r="F330" s="39"/>
      <c r="G330" s="40"/>
      <c r="H330" s="53" t="str">
        <f t="shared" ca="1" si="85"/>
        <v/>
      </c>
      <c r="I330" s="54" t="str">
        <f t="shared" ca="1" si="86"/>
        <v/>
      </c>
      <c r="J330" s="54" t="str">
        <f t="shared" ca="1" si="87"/>
        <v/>
      </c>
      <c r="K330" s="54" t="str">
        <f t="shared" ca="1" si="88"/>
        <v/>
      </c>
      <c r="L330" s="54" t="str">
        <f t="shared" ca="1" si="89"/>
        <v/>
      </c>
      <c r="M330" s="54" t="str">
        <f t="shared" ca="1" si="90"/>
        <v/>
      </c>
      <c r="N330" s="78" t="str">
        <f ca="1">IF(OR(G330="T",G330="",AND(H330="",I330="",J330="",K330="",L330="",M330="")),"",Listen!$A$6)</f>
        <v/>
      </c>
      <c r="O330" s="59" t="str">
        <f t="shared" ca="1" si="81"/>
        <v/>
      </c>
      <c r="P330" s="71" t="str">
        <f t="shared" ca="1" si="91"/>
        <v/>
      </c>
      <c r="Q330" s="65" t="str">
        <f t="shared" ca="1" si="92"/>
        <v/>
      </c>
      <c r="R330" s="65" t="str">
        <f t="shared" ca="1" si="93"/>
        <v/>
      </c>
      <c r="S330" s="82" t="str">
        <f t="shared" si="94"/>
        <v/>
      </c>
      <c r="T330" s="73" t="str">
        <f t="shared" si="82"/>
        <v/>
      </c>
      <c r="U330" s="89" t="str">
        <f t="shared" si="95"/>
        <v/>
      </c>
      <c r="V330" s="86" t="str">
        <f t="shared" si="83"/>
        <v/>
      </c>
      <c r="W330" s="41" t="str">
        <f t="shared" si="96"/>
        <v/>
      </c>
      <c r="X330" s="42"/>
    </row>
    <row r="331" spans="1:24" x14ac:dyDescent="0.25">
      <c r="A331" s="104" t="str">
        <f t="shared" si="84"/>
        <v/>
      </c>
      <c r="B331" s="33"/>
      <c r="C331" s="34"/>
      <c r="D331" s="39"/>
      <c r="E331" s="39"/>
      <c r="F331" s="39"/>
      <c r="G331" s="40"/>
      <c r="H331" s="53" t="str">
        <f t="shared" ca="1" si="85"/>
        <v/>
      </c>
      <c r="I331" s="54" t="str">
        <f t="shared" ca="1" si="86"/>
        <v/>
      </c>
      <c r="J331" s="54" t="str">
        <f t="shared" ca="1" si="87"/>
        <v/>
      </c>
      <c r="K331" s="54" t="str">
        <f t="shared" ca="1" si="88"/>
        <v/>
      </c>
      <c r="L331" s="54" t="str">
        <f t="shared" ca="1" si="89"/>
        <v/>
      </c>
      <c r="M331" s="54" t="str">
        <f t="shared" ca="1" si="90"/>
        <v/>
      </c>
      <c r="N331" s="78" t="str">
        <f ca="1">IF(OR(G331="T",G331="",AND(H331="",I331="",J331="",K331="",L331="",M331="")),"",Listen!$A$6)</f>
        <v/>
      </c>
      <c r="O331" s="59" t="str">
        <f t="shared" ca="1" si="81"/>
        <v/>
      </c>
      <c r="P331" s="71" t="str">
        <f t="shared" ca="1" si="91"/>
        <v/>
      </c>
      <c r="Q331" s="65" t="str">
        <f t="shared" ca="1" si="92"/>
        <v/>
      </c>
      <c r="R331" s="65" t="str">
        <f t="shared" ca="1" si="93"/>
        <v/>
      </c>
      <c r="S331" s="82" t="str">
        <f t="shared" si="94"/>
        <v/>
      </c>
      <c r="T331" s="73" t="str">
        <f t="shared" si="82"/>
        <v/>
      </c>
      <c r="U331" s="89" t="str">
        <f t="shared" si="95"/>
        <v/>
      </c>
      <c r="V331" s="86" t="str">
        <f t="shared" si="83"/>
        <v/>
      </c>
      <c r="W331" s="41" t="str">
        <f t="shared" si="96"/>
        <v/>
      </c>
      <c r="X331" s="42"/>
    </row>
    <row r="332" spans="1:24" x14ac:dyDescent="0.25">
      <c r="A332" s="104" t="str">
        <f t="shared" si="84"/>
        <v/>
      </c>
      <c r="B332" s="33"/>
      <c r="C332" s="34"/>
      <c r="D332" s="39"/>
      <c r="E332" s="39"/>
      <c r="F332" s="39"/>
      <c r="G332" s="40"/>
      <c r="H332" s="53" t="str">
        <f t="shared" ca="1" si="85"/>
        <v/>
      </c>
      <c r="I332" s="54" t="str">
        <f t="shared" ca="1" si="86"/>
        <v/>
      </c>
      <c r="J332" s="54" t="str">
        <f t="shared" ca="1" si="87"/>
        <v/>
      </c>
      <c r="K332" s="54" t="str">
        <f t="shared" ca="1" si="88"/>
        <v/>
      </c>
      <c r="L332" s="54" t="str">
        <f t="shared" ca="1" si="89"/>
        <v/>
      </c>
      <c r="M332" s="54" t="str">
        <f t="shared" ca="1" si="90"/>
        <v/>
      </c>
      <c r="N332" s="78" t="str">
        <f ca="1">IF(OR(G332="T",G332="",AND(H332="",I332="",J332="",K332="",L332="",M332="")),"",Listen!$A$6)</f>
        <v/>
      </c>
      <c r="O332" s="59" t="str">
        <f t="shared" ca="1" si="81"/>
        <v/>
      </c>
      <c r="P332" s="71" t="str">
        <f t="shared" ca="1" si="91"/>
        <v/>
      </c>
      <c r="Q332" s="65" t="str">
        <f t="shared" ca="1" si="92"/>
        <v/>
      </c>
      <c r="R332" s="65" t="str">
        <f t="shared" ca="1" si="93"/>
        <v/>
      </c>
      <c r="S332" s="82" t="str">
        <f t="shared" si="94"/>
        <v/>
      </c>
      <c r="T332" s="73" t="str">
        <f t="shared" si="82"/>
        <v/>
      </c>
      <c r="U332" s="89" t="str">
        <f t="shared" si="95"/>
        <v/>
      </c>
      <c r="V332" s="86" t="str">
        <f t="shared" si="83"/>
        <v/>
      </c>
      <c r="W332" s="41" t="str">
        <f t="shared" si="96"/>
        <v/>
      </c>
      <c r="X332" s="42"/>
    </row>
    <row r="333" spans="1:24" x14ac:dyDescent="0.25">
      <c r="A333" s="104" t="str">
        <f t="shared" si="84"/>
        <v/>
      </c>
      <c r="B333" s="33"/>
      <c r="C333" s="34"/>
      <c r="D333" s="39"/>
      <c r="E333" s="39"/>
      <c r="F333" s="39"/>
      <c r="G333" s="40"/>
      <c r="H333" s="53" t="str">
        <f t="shared" ca="1" si="85"/>
        <v/>
      </c>
      <c r="I333" s="54" t="str">
        <f t="shared" ca="1" si="86"/>
        <v/>
      </c>
      <c r="J333" s="54" t="str">
        <f t="shared" ca="1" si="87"/>
        <v/>
      </c>
      <c r="K333" s="54" t="str">
        <f t="shared" ca="1" si="88"/>
        <v/>
      </c>
      <c r="L333" s="54" t="str">
        <f t="shared" ca="1" si="89"/>
        <v/>
      </c>
      <c r="M333" s="54" t="str">
        <f t="shared" ca="1" si="90"/>
        <v/>
      </c>
      <c r="N333" s="78" t="str">
        <f ca="1">IF(OR(G333="T",G333="",AND(H333="",I333="",J333="",K333="",L333="",M333="")),"",Listen!$A$6)</f>
        <v/>
      </c>
      <c r="O333" s="59" t="str">
        <f t="shared" ca="1" si="81"/>
        <v/>
      </c>
      <c r="P333" s="71" t="str">
        <f t="shared" ca="1" si="91"/>
        <v/>
      </c>
      <c r="Q333" s="65" t="str">
        <f t="shared" ca="1" si="92"/>
        <v/>
      </c>
      <c r="R333" s="65" t="str">
        <f t="shared" ca="1" si="93"/>
        <v/>
      </c>
      <c r="S333" s="82" t="str">
        <f t="shared" si="94"/>
        <v/>
      </c>
      <c r="T333" s="73" t="str">
        <f t="shared" si="82"/>
        <v/>
      </c>
      <c r="U333" s="89" t="str">
        <f t="shared" si="95"/>
        <v/>
      </c>
      <c r="V333" s="86" t="str">
        <f t="shared" si="83"/>
        <v/>
      </c>
      <c r="W333" s="41" t="str">
        <f t="shared" si="96"/>
        <v/>
      </c>
      <c r="X333" s="42"/>
    </row>
    <row r="334" spans="1:24" x14ac:dyDescent="0.25">
      <c r="A334" s="104" t="str">
        <f t="shared" si="84"/>
        <v/>
      </c>
      <c r="B334" s="33"/>
      <c r="C334" s="34"/>
      <c r="D334" s="39"/>
      <c r="E334" s="39"/>
      <c r="F334" s="39"/>
      <c r="G334" s="40"/>
      <c r="H334" s="53" t="str">
        <f t="shared" ca="1" si="85"/>
        <v/>
      </c>
      <c r="I334" s="54" t="str">
        <f t="shared" ca="1" si="86"/>
        <v/>
      </c>
      <c r="J334" s="54" t="str">
        <f t="shared" ca="1" si="87"/>
        <v/>
      </c>
      <c r="K334" s="54" t="str">
        <f t="shared" ca="1" si="88"/>
        <v/>
      </c>
      <c r="L334" s="54" t="str">
        <f t="shared" ca="1" si="89"/>
        <v/>
      </c>
      <c r="M334" s="54" t="str">
        <f t="shared" ca="1" si="90"/>
        <v/>
      </c>
      <c r="N334" s="78" t="str">
        <f ca="1">IF(OR(G334="T",G334="",AND(H334="",I334="",J334="",K334="",L334="",M334="")),"",Listen!$A$6)</f>
        <v/>
      </c>
      <c r="O334" s="59" t="str">
        <f t="shared" ca="1" si="81"/>
        <v/>
      </c>
      <c r="P334" s="71" t="str">
        <f t="shared" ca="1" si="91"/>
        <v/>
      </c>
      <c r="Q334" s="65" t="str">
        <f t="shared" ca="1" si="92"/>
        <v/>
      </c>
      <c r="R334" s="65" t="str">
        <f t="shared" ca="1" si="93"/>
        <v/>
      </c>
      <c r="S334" s="82" t="str">
        <f t="shared" si="94"/>
        <v/>
      </c>
      <c r="T334" s="73" t="str">
        <f t="shared" si="82"/>
        <v/>
      </c>
      <c r="U334" s="89" t="str">
        <f t="shared" si="95"/>
        <v/>
      </c>
      <c r="V334" s="86" t="str">
        <f t="shared" si="83"/>
        <v/>
      </c>
      <c r="W334" s="41" t="str">
        <f t="shared" si="96"/>
        <v/>
      </c>
      <c r="X334" s="42"/>
    </row>
    <row r="335" spans="1:24" x14ac:dyDescent="0.25">
      <c r="A335" s="104" t="str">
        <f t="shared" si="84"/>
        <v/>
      </c>
      <c r="B335" s="33"/>
      <c r="C335" s="34"/>
      <c r="D335" s="39"/>
      <c r="E335" s="39"/>
      <c r="F335" s="39"/>
      <c r="G335" s="40"/>
      <c r="H335" s="53" t="str">
        <f t="shared" ca="1" si="85"/>
        <v/>
      </c>
      <c r="I335" s="54" t="str">
        <f t="shared" ca="1" si="86"/>
        <v/>
      </c>
      <c r="J335" s="54" t="str">
        <f t="shared" ca="1" si="87"/>
        <v/>
      </c>
      <c r="K335" s="54" t="str">
        <f t="shared" ca="1" si="88"/>
        <v/>
      </c>
      <c r="L335" s="54" t="str">
        <f t="shared" ca="1" si="89"/>
        <v/>
      </c>
      <c r="M335" s="54" t="str">
        <f t="shared" ca="1" si="90"/>
        <v/>
      </c>
      <c r="N335" s="78" t="str">
        <f ca="1">IF(OR(G335="T",G335="",AND(H335="",I335="",J335="",K335="",L335="",M335="")),"",Listen!$A$6)</f>
        <v/>
      </c>
      <c r="O335" s="59" t="str">
        <f t="shared" ca="1" si="81"/>
        <v/>
      </c>
      <c r="P335" s="71" t="str">
        <f t="shared" ca="1" si="91"/>
        <v/>
      </c>
      <c r="Q335" s="65" t="str">
        <f t="shared" ca="1" si="92"/>
        <v/>
      </c>
      <c r="R335" s="65" t="str">
        <f t="shared" ca="1" si="93"/>
        <v/>
      </c>
      <c r="S335" s="82" t="str">
        <f t="shared" si="94"/>
        <v/>
      </c>
      <c r="T335" s="73" t="str">
        <f t="shared" si="82"/>
        <v/>
      </c>
      <c r="U335" s="89" t="str">
        <f t="shared" si="95"/>
        <v/>
      </c>
      <c r="V335" s="86" t="str">
        <f t="shared" si="83"/>
        <v/>
      </c>
      <c r="W335" s="41" t="str">
        <f t="shared" si="96"/>
        <v/>
      </c>
      <c r="X335" s="42"/>
    </row>
    <row r="336" spans="1:24" x14ac:dyDescent="0.25">
      <c r="A336" s="104" t="str">
        <f t="shared" si="84"/>
        <v/>
      </c>
      <c r="B336" s="33"/>
      <c r="C336" s="34"/>
      <c r="D336" s="39"/>
      <c r="E336" s="39"/>
      <c r="F336" s="39"/>
      <c r="G336" s="40"/>
      <c r="H336" s="53" t="str">
        <f t="shared" ca="1" si="85"/>
        <v/>
      </c>
      <c r="I336" s="54" t="str">
        <f t="shared" ca="1" si="86"/>
        <v/>
      </c>
      <c r="J336" s="54" t="str">
        <f t="shared" ca="1" si="87"/>
        <v/>
      </c>
      <c r="K336" s="54" t="str">
        <f t="shared" ca="1" si="88"/>
        <v/>
      </c>
      <c r="L336" s="54" t="str">
        <f t="shared" ca="1" si="89"/>
        <v/>
      </c>
      <c r="M336" s="54" t="str">
        <f t="shared" ca="1" si="90"/>
        <v/>
      </c>
      <c r="N336" s="78" t="str">
        <f ca="1">IF(OR(G336="T",G336="",AND(H336="",I336="",J336="",K336="",L336="",M336="")),"",Listen!$A$6)</f>
        <v/>
      </c>
      <c r="O336" s="59" t="str">
        <f t="shared" ca="1" si="81"/>
        <v/>
      </c>
      <c r="P336" s="71" t="str">
        <f t="shared" ca="1" si="91"/>
        <v/>
      </c>
      <c r="Q336" s="65" t="str">
        <f t="shared" ca="1" si="92"/>
        <v/>
      </c>
      <c r="R336" s="65" t="str">
        <f t="shared" ca="1" si="93"/>
        <v/>
      </c>
      <c r="S336" s="82" t="str">
        <f t="shared" si="94"/>
        <v/>
      </c>
      <c r="T336" s="73" t="str">
        <f t="shared" si="82"/>
        <v/>
      </c>
      <c r="U336" s="89" t="str">
        <f t="shared" si="95"/>
        <v/>
      </c>
      <c r="V336" s="86" t="str">
        <f t="shared" si="83"/>
        <v/>
      </c>
      <c r="W336" s="41" t="str">
        <f t="shared" si="96"/>
        <v/>
      </c>
      <c r="X336" s="42"/>
    </row>
    <row r="337" spans="1:24" x14ac:dyDescent="0.25">
      <c r="A337" s="104" t="str">
        <f t="shared" si="84"/>
        <v/>
      </c>
      <c r="B337" s="33"/>
      <c r="C337" s="34"/>
      <c r="D337" s="39"/>
      <c r="E337" s="39"/>
      <c r="F337" s="39"/>
      <c r="G337" s="40"/>
      <c r="H337" s="53" t="str">
        <f t="shared" ca="1" si="85"/>
        <v/>
      </c>
      <c r="I337" s="54" t="str">
        <f t="shared" ca="1" si="86"/>
        <v/>
      </c>
      <c r="J337" s="54" t="str">
        <f t="shared" ca="1" si="87"/>
        <v/>
      </c>
      <c r="K337" s="54" t="str">
        <f t="shared" ca="1" si="88"/>
        <v/>
      </c>
      <c r="L337" s="54" t="str">
        <f t="shared" ca="1" si="89"/>
        <v/>
      </c>
      <c r="M337" s="54" t="str">
        <f t="shared" ca="1" si="90"/>
        <v/>
      </c>
      <c r="N337" s="78" t="str">
        <f ca="1">IF(OR(G337="T",G337="",AND(H337="",I337="",J337="",K337="",L337="",M337="")),"",Listen!$A$6)</f>
        <v/>
      </c>
      <c r="O337" s="59" t="str">
        <f t="shared" ca="1" si="81"/>
        <v/>
      </c>
      <c r="P337" s="71" t="str">
        <f t="shared" ca="1" si="91"/>
        <v/>
      </c>
      <c r="Q337" s="65" t="str">
        <f t="shared" ca="1" si="92"/>
        <v/>
      </c>
      <c r="R337" s="65" t="str">
        <f t="shared" ca="1" si="93"/>
        <v/>
      </c>
      <c r="S337" s="82" t="str">
        <f t="shared" si="94"/>
        <v/>
      </c>
      <c r="T337" s="73" t="str">
        <f t="shared" si="82"/>
        <v/>
      </c>
      <c r="U337" s="89" t="str">
        <f t="shared" si="95"/>
        <v/>
      </c>
      <c r="V337" s="86" t="str">
        <f t="shared" si="83"/>
        <v/>
      </c>
      <c r="W337" s="41" t="str">
        <f t="shared" si="96"/>
        <v/>
      </c>
      <c r="X337" s="42"/>
    </row>
    <row r="338" spans="1:24" x14ac:dyDescent="0.25">
      <c r="A338" s="104" t="str">
        <f t="shared" si="84"/>
        <v/>
      </c>
      <c r="B338" s="33"/>
      <c r="C338" s="34"/>
      <c r="D338" s="39"/>
      <c r="E338" s="39"/>
      <c r="F338" s="39"/>
      <c r="G338" s="40"/>
      <c r="H338" s="53" t="str">
        <f t="shared" ca="1" si="85"/>
        <v/>
      </c>
      <c r="I338" s="54" t="str">
        <f t="shared" ca="1" si="86"/>
        <v/>
      </c>
      <c r="J338" s="54" t="str">
        <f t="shared" ca="1" si="87"/>
        <v/>
      </c>
      <c r="K338" s="54" t="str">
        <f t="shared" ca="1" si="88"/>
        <v/>
      </c>
      <c r="L338" s="54" t="str">
        <f t="shared" ca="1" si="89"/>
        <v/>
      </c>
      <c r="M338" s="54" t="str">
        <f t="shared" ca="1" si="90"/>
        <v/>
      </c>
      <c r="N338" s="78" t="str">
        <f ca="1">IF(OR(G338="T",G338="",AND(H338="",I338="",J338="",K338="",L338="",M338="")),"",Listen!$A$6)</f>
        <v/>
      </c>
      <c r="O338" s="59" t="str">
        <f t="shared" ca="1" si="81"/>
        <v/>
      </c>
      <c r="P338" s="71" t="str">
        <f t="shared" ca="1" si="91"/>
        <v/>
      </c>
      <c r="Q338" s="65" t="str">
        <f t="shared" ca="1" si="92"/>
        <v/>
      </c>
      <c r="R338" s="65" t="str">
        <f t="shared" ca="1" si="93"/>
        <v/>
      </c>
      <c r="S338" s="82" t="str">
        <f t="shared" si="94"/>
        <v/>
      </c>
      <c r="T338" s="73" t="str">
        <f t="shared" si="82"/>
        <v/>
      </c>
      <c r="U338" s="89" t="str">
        <f t="shared" si="95"/>
        <v/>
      </c>
      <c r="V338" s="86" t="str">
        <f t="shared" si="83"/>
        <v/>
      </c>
      <c r="W338" s="41" t="str">
        <f t="shared" si="96"/>
        <v/>
      </c>
      <c r="X338" s="42"/>
    </row>
    <row r="339" spans="1:24" x14ac:dyDescent="0.25">
      <c r="A339" s="104" t="str">
        <f t="shared" si="84"/>
        <v/>
      </c>
      <c r="B339" s="33"/>
      <c r="C339" s="34"/>
      <c r="D339" s="39"/>
      <c r="E339" s="39"/>
      <c r="F339" s="39"/>
      <c r="G339" s="40"/>
      <c r="H339" s="53" t="str">
        <f t="shared" ca="1" si="85"/>
        <v/>
      </c>
      <c r="I339" s="54" t="str">
        <f t="shared" ca="1" si="86"/>
        <v/>
      </c>
      <c r="J339" s="54" t="str">
        <f t="shared" ca="1" si="87"/>
        <v/>
      </c>
      <c r="K339" s="54" t="str">
        <f t="shared" ca="1" si="88"/>
        <v/>
      </c>
      <c r="L339" s="54" t="str">
        <f t="shared" ca="1" si="89"/>
        <v/>
      </c>
      <c r="M339" s="54" t="str">
        <f t="shared" ca="1" si="90"/>
        <v/>
      </c>
      <c r="N339" s="78" t="str">
        <f ca="1">IF(OR(G339="T",G339="",AND(H339="",I339="",J339="",K339="",L339="",M339="")),"",Listen!$A$6)</f>
        <v/>
      </c>
      <c r="O339" s="59" t="str">
        <f t="shared" ca="1" si="81"/>
        <v/>
      </c>
      <c r="P339" s="71" t="str">
        <f t="shared" ca="1" si="91"/>
        <v/>
      </c>
      <c r="Q339" s="65" t="str">
        <f t="shared" ca="1" si="92"/>
        <v/>
      </c>
      <c r="R339" s="65" t="str">
        <f t="shared" ca="1" si="93"/>
        <v/>
      </c>
      <c r="S339" s="82" t="str">
        <f t="shared" si="94"/>
        <v/>
      </c>
      <c r="T339" s="73" t="str">
        <f t="shared" si="82"/>
        <v/>
      </c>
      <c r="U339" s="89" t="str">
        <f t="shared" si="95"/>
        <v/>
      </c>
      <c r="V339" s="86" t="str">
        <f t="shared" si="83"/>
        <v/>
      </c>
      <c r="W339" s="41" t="str">
        <f t="shared" si="96"/>
        <v/>
      </c>
      <c r="X339" s="42"/>
    </row>
    <row r="340" spans="1:24" x14ac:dyDescent="0.25">
      <c r="A340" s="104" t="str">
        <f t="shared" si="84"/>
        <v/>
      </c>
      <c r="B340" s="33"/>
      <c r="C340" s="34"/>
      <c r="D340" s="39"/>
      <c r="E340" s="39"/>
      <c r="F340" s="39"/>
      <c r="G340" s="40"/>
      <c r="H340" s="53" t="str">
        <f t="shared" ca="1" si="85"/>
        <v/>
      </c>
      <c r="I340" s="54" t="str">
        <f t="shared" ca="1" si="86"/>
        <v/>
      </c>
      <c r="J340" s="54" t="str">
        <f t="shared" ca="1" si="87"/>
        <v/>
      </c>
      <c r="K340" s="54" t="str">
        <f t="shared" ca="1" si="88"/>
        <v/>
      </c>
      <c r="L340" s="54" t="str">
        <f t="shared" ca="1" si="89"/>
        <v/>
      </c>
      <c r="M340" s="54" t="str">
        <f t="shared" ca="1" si="90"/>
        <v/>
      </c>
      <c r="N340" s="78" t="str">
        <f ca="1">IF(OR(G340="T",G340="",AND(H340="",I340="",J340="",K340="",L340="",M340="")),"",Listen!$A$6)</f>
        <v/>
      </c>
      <c r="O340" s="59" t="str">
        <f t="shared" ca="1" si="81"/>
        <v/>
      </c>
      <c r="P340" s="71" t="str">
        <f t="shared" ca="1" si="91"/>
        <v/>
      </c>
      <c r="Q340" s="65" t="str">
        <f t="shared" ca="1" si="92"/>
        <v/>
      </c>
      <c r="R340" s="65" t="str">
        <f t="shared" ca="1" si="93"/>
        <v/>
      </c>
      <c r="S340" s="82" t="str">
        <f t="shared" si="94"/>
        <v/>
      </c>
      <c r="T340" s="73" t="str">
        <f t="shared" si="82"/>
        <v/>
      </c>
      <c r="U340" s="89" t="str">
        <f t="shared" si="95"/>
        <v/>
      </c>
      <c r="V340" s="86" t="str">
        <f t="shared" si="83"/>
        <v/>
      </c>
      <c r="W340" s="41" t="str">
        <f t="shared" si="96"/>
        <v/>
      </c>
      <c r="X340" s="42"/>
    </row>
    <row r="341" spans="1:24" x14ac:dyDescent="0.25">
      <c r="A341" s="104" t="str">
        <f t="shared" si="84"/>
        <v/>
      </c>
      <c r="B341" s="33"/>
      <c r="C341" s="34"/>
      <c r="D341" s="39"/>
      <c r="E341" s="39"/>
      <c r="F341" s="39"/>
      <c r="G341" s="40"/>
      <c r="H341" s="53" t="str">
        <f t="shared" ca="1" si="85"/>
        <v/>
      </c>
      <c r="I341" s="54" t="str">
        <f t="shared" ca="1" si="86"/>
        <v/>
      </c>
      <c r="J341" s="54" t="str">
        <f t="shared" ca="1" si="87"/>
        <v/>
      </c>
      <c r="K341" s="54" t="str">
        <f t="shared" ca="1" si="88"/>
        <v/>
      </c>
      <c r="L341" s="54" t="str">
        <f t="shared" ca="1" si="89"/>
        <v/>
      </c>
      <c r="M341" s="54" t="str">
        <f t="shared" ca="1" si="90"/>
        <v/>
      </c>
      <c r="N341" s="78" t="str">
        <f ca="1">IF(OR(G341="T",G341="",AND(H341="",I341="",J341="",K341="",L341="",M341="")),"",Listen!$A$6)</f>
        <v/>
      </c>
      <c r="O341" s="59" t="str">
        <f t="shared" ca="1" si="81"/>
        <v/>
      </c>
      <c r="P341" s="71" t="str">
        <f t="shared" ca="1" si="91"/>
        <v/>
      </c>
      <c r="Q341" s="65" t="str">
        <f t="shared" ca="1" si="92"/>
        <v/>
      </c>
      <c r="R341" s="65" t="str">
        <f t="shared" ca="1" si="93"/>
        <v/>
      </c>
      <c r="S341" s="82" t="str">
        <f t="shared" si="94"/>
        <v/>
      </c>
      <c r="T341" s="73" t="str">
        <f t="shared" si="82"/>
        <v/>
      </c>
      <c r="U341" s="89" t="str">
        <f t="shared" si="95"/>
        <v/>
      </c>
      <c r="V341" s="86" t="str">
        <f t="shared" si="83"/>
        <v/>
      </c>
      <c r="W341" s="41" t="str">
        <f t="shared" si="96"/>
        <v/>
      </c>
      <c r="X341" s="42"/>
    </row>
    <row r="342" spans="1:24" x14ac:dyDescent="0.25">
      <c r="A342" s="104" t="str">
        <f t="shared" si="84"/>
        <v/>
      </c>
      <c r="B342" s="33"/>
      <c r="C342" s="34"/>
      <c r="D342" s="39"/>
      <c r="E342" s="39"/>
      <c r="F342" s="39"/>
      <c r="G342" s="40"/>
      <c r="H342" s="53" t="str">
        <f t="shared" ca="1" si="85"/>
        <v/>
      </c>
      <c r="I342" s="54" t="str">
        <f t="shared" ca="1" si="86"/>
        <v/>
      </c>
      <c r="J342" s="54" t="str">
        <f t="shared" ca="1" si="87"/>
        <v/>
      </c>
      <c r="K342" s="54" t="str">
        <f t="shared" ca="1" si="88"/>
        <v/>
      </c>
      <c r="L342" s="54" t="str">
        <f t="shared" ca="1" si="89"/>
        <v/>
      </c>
      <c r="M342" s="54" t="str">
        <f t="shared" ca="1" si="90"/>
        <v/>
      </c>
      <c r="N342" s="78" t="str">
        <f ca="1">IF(OR(G342="T",G342="",AND(H342="",I342="",J342="",K342="",L342="",M342="")),"",Listen!$A$6)</f>
        <v/>
      </c>
      <c r="O342" s="59" t="str">
        <f t="shared" ca="1" si="81"/>
        <v/>
      </c>
      <c r="P342" s="71" t="str">
        <f t="shared" ca="1" si="91"/>
        <v/>
      </c>
      <c r="Q342" s="65" t="str">
        <f t="shared" ca="1" si="92"/>
        <v/>
      </c>
      <c r="R342" s="65" t="str">
        <f t="shared" ca="1" si="93"/>
        <v/>
      </c>
      <c r="S342" s="82" t="str">
        <f t="shared" si="94"/>
        <v/>
      </c>
      <c r="T342" s="73" t="str">
        <f t="shared" si="82"/>
        <v/>
      </c>
      <c r="U342" s="89" t="str">
        <f t="shared" si="95"/>
        <v/>
      </c>
      <c r="V342" s="86" t="str">
        <f t="shared" si="83"/>
        <v/>
      </c>
      <c r="W342" s="41" t="str">
        <f t="shared" si="96"/>
        <v/>
      </c>
      <c r="X342" s="42"/>
    </row>
    <row r="343" spans="1:24" x14ac:dyDescent="0.25">
      <c r="A343" s="104" t="str">
        <f t="shared" si="84"/>
        <v/>
      </c>
      <c r="B343" s="33"/>
      <c r="C343" s="34"/>
      <c r="D343" s="39"/>
      <c r="E343" s="39"/>
      <c r="F343" s="39"/>
      <c r="G343" s="40"/>
      <c r="H343" s="53" t="str">
        <f t="shared" ca="1" si="85"/>
        <v/>
      </c>
      <c r="I343" s="54" t="str">
        <f t="shared" ca="1" si="86"/>
        <v/>
      </c>
      <c r="J343" s="54" t="str">
        <f t="shared" ca="1" si="87"/>
        <v/>
      </c>
      <c r="K343" s="54" t="str">
        <f t="shared" ca="1" si="88"/>
        <v/>
      </c>
      <c r="L343" s="54" t="str">
        <f t="shared" ca="1" si="89"/>
        <v/>
      </c>
      <c r="M343" s="54" t="str">
        <f t="shared" ca="1" si="90"/>
        <v/>
      </c>
      <c r="N343" s="78" t="str">
        <f ca="1">IF(OR(G343="T",G343="",AND(H343="",I343="",J343="",K343="",L343="",M343="")),"",Listen!$A$6)</f>
        <v/>
      </c>
      <c r="O343" s="59" t="str">
        <f t="shared" ca="1" si="81"/>
        <v/>
      </c>
      <c r="P343" s="71" t="str">
        <f t="shared" ca="1" si="91"/>
        <v/>
      </c>
      <c r="Q343" s="65" t="str">
        <f t="shared" ca="1" si="92"/>
        <v/>
      </c>
      <c r="R343" s="65" t="str">
        <f t="shared" ca="1" si="93"/>
        <v/>
      </c>
      <c r="S343" s="82" t="str">
        <f t="shared" si="94"/>
        <v/>
      </c>
      <c r="T343" s="73" t="str">
        <f t="shared" si="82"/>
        <v/>
      </c>
      <c r="U343" s="89" t="str">
        <f t="shared" si="95"/>
        <v/>
      </c>
      <c r="V343" s="86" t="str">
        <f t="shared" si="83"/>
        <v/>
      </c>
      <c r="W343" s="41" t="str">
        <f t="shared" si="96"/>
        <v/>
      </c>
      <c r="X343" s="42"/>
    </row>
    <row r="344" spans="1:24" x14ac:dyDescent="0.25">
      <c r="A344" s="104" t="str">
        <f t="shared" si="84"/>
        <v/>
      </c>
      <c r="B344" s="33"/>
      <c r="C344" s="34"/>
      <c r="D344" s="39"/>
      <c r="E344" s="39"/>
      <c r="F344" s="39"/>
      <c r="G344" s="40"/>
      <c r="H344" s="53" t="str">
        <f t="shared" ca="1" si="85"/>
        <v/>
      </c>
      <c r="I344" s="54" t="str">
        <f t="shared" ca="1" si="86"/>
        <v/>
      </c>
      <c r="J344" s="54" t="str">
        <f t="shared" ca="1" si="87"/>
        <v/>
      </c>
      <c r="K344" s="54" t="str">
        <f t="shared" ca="1" si="88"/>
        <v/>
      </c>
      <c r="L344" s="54" t="str">
        <f t="shared" ca="1" si="89"/>
        <v/>
      </c>
      <c r="M344" s="54" t="str">
        <f t="shared" ca="1" si="90"/>
        <v/>
      </c>
      <c r="N344" s="78" t="str">
        <f ca="1">IF(OR(G344="T",G344="",AND(H344="",I344="",J344="",K344="",L344="",M344="")),"",Listen!$A$6)</f>
        <v/>
      </c>
      <c r="O344" s="59" t="str">
        <f t="shared" ca="1" si="81"/>
        <v/>
      </c>
      <c r="P344" s="71" t="str">
        <f t="shared" ca="1" si="91"/>
        <v/>
      </c>
      <c r="Q344" s="65" t="str">
        <f t="shared" ca="1" si="92"/>
        <v/>
      </c>
      <c r="R344" s="65" t="str">
        <f t="shared" ca="1" si="93"/>
        <v/>
      </c>
      <c r="S344" s="82" t="str">
        <f t="shared" si="94"/>
        <v/>
      </c>
      <c r="T344" s="73" t="str">
        <f t="shared" si="82"/>
        <v/>
      </c>
      <c r="U344" s="89" t="str">
        <f t="shared" si="95"/>
        <v/>
      </c>
      <c r="V344" s="86" t="str">
        <f t="shared" si="83"/>
        <v/>
      </c>
      <c r="W344" s="41" t="str">
        <f t="shared" si="96"/>
        <v/>
      </c>
      <c r="X344" s="42"/>
    </row>
    <row r="345" spans="1:24" x14ac:dyDescent="0.25">
      <c r="A345" s="104" t="str">
        <f t="shared" si="84"/>
        <v/>
      </c>
      <c r="B345" s="33"/>
      <c r="C345" s="34"/>
      <c r="D345" s="39"/>
      <c r="E345" s="39"/>
      <c r="F345" s="39"/>
      <c r="G345" s="40"/>
      <c r="H345" s="53" t="str">
        <f t="shared" ca="1" si="85"/>
        <v/>
      </c>
      <c r="I345" s="54" t="str">
        <f t="shared" ca="1" si="86"/>
        <v/>
      </c>
      <c r="J345" s="54" t="str">
        <f t="shared" ca="1" si="87"/>
        <v/>
      </c>
      <c r="K345" s="54" t="str">
        <f t="shared" ca="1" si="88"/>
        <v/>
      </c>
      <c r="L345" s="54" t="str">
        <f t="shared" ca="1" si="89"/>
        <v/>
      </c>
      <c r="M345" s="54" t="str">
        <f t="shared" ca="1" si="90"/>
        <v/>
      </c>
      <c r="N345" s="78" t="str">
        <f ca="1">IF(OR(G345="T",G345="",AND(H345="",I345="",J345="",K345="",L345="",M345="")),"",Listen!$A$6)</f>
        <v/>
      </c>
      <c r="O345" s="59" t="str">
        <f t="shared" ca="1" si="81"/>
        <v/>
      </c>
      <c r="P345" s="71" t="str">
        <f t="shared" ca="1" si="91"/>
        <v/>
      </c>
      <c r="Q345" s="65" t="str">
        <f t="shared" ca="1" si="92"/>
        <v/>
      </c>
      <c r="R345" s="65" t="str">
        <f t="shared" ca="1" si="93"/>
        <v/>
      </c>
      <c r="S345" s="82" t="str">
        <f t="shared" si="94"/>
        <v/>
      </c>
      <c r="T345" s="73" t="str">
        <f t="shared" si="82"/>
        <v/>
      </c>
      <c r="U345" s="89" t="str">
        <f t="shared" si="95"/>
        <v/>
      </c>
      <c r="V345" s="86" t="str">
        <f t="shared" si="83"/>
        <v/>
      </c>
      <c r="W345" s="41" t="str">
        <f t="shared" si="96"/>
        <v/>
      </c>
      <c r="X345" s="42"/>
    </row>
    <row r="346" spans="1:24" x14ac:dyDescent="0.25">
      <c r="A346" s="104" t="str">
        <f t="shared" si="84"/>
        <v/>
      </c>
      <c r="B346" s="33"/>
      <c r="C346" s="34"/>
      <c r="D346" s="39"/>
      <c r="E346" s="39"/>
      <c r="F346" s="39"/>
      <c r="G346" s="40"/>
      <c r="H346" s="53" t="str">
        <f t="shared" ca="1" si="85"/>
        <v/>
      </c>
      <c r="I346" s="54" t="str">
        <f t="shared" ca="1" si="86"/>
        <v/>
      </c>
      <c r="J346" s="54" t="str">
        <f t="shared" ca="1" si="87"/>
        <v/>
      </c>
      <c r="K346" s="54" t="str">
        <f t="shared" ca="1" si="88"/>
        <v/>
      </c>
      <c r="L346" s="54" t="str">
        <f t="shared" ca="1" si="89"/>
        <v/>
      </c>
      <c r="M346" s="54" t="str">
        <f t="shared" ca="1" si="90"/>
        <v/>
      </c>
      <c r="N346" s="78" t="str">
        <f ca="1">IF(OR(G346="T",G346="",AND(H346="",I346="",J346="",K346="",L346="",M346="")),"",Listen!$A$6)</f>
        <v/>
      </c>
      <c r="O346" s="59" t="str">
        <f t="shared" ca="1" si="81"/>
        <v/>
      </c>
      <c r="P346" s="71" t="str">
        <f t="shared" ca="1" si="91"/>
        <v/>
      </c>
      <c r="Q346" s="65" t="str">
        <f t="shared" ca="1" si="92"/>
        <v/>
      </c>
      <c r="R346" s="65" t="str">
        <f t="shared" ca="1" si="93"/>
        <v/>
      </c>
      <c r="S346" s="82" t="str">
        <f t="shared" si="94"/>
        <v/>
      </c>
      <c r="T346" s="73" t="str">
        <f t="shared" si="82"/>
        <v/>
      </c>
      <c r="U346" s="89" t="str">
        <f t="shared" si="95"/>
        <v/>
      </c>
      <c r="V346" s="86" t="str">
        <f t="shared" si="83"/>
        <v/>
      </c>
      <c r="W346" s="41" t="str">
        <f t="shared" si="96"/>
        <v/>
      </c>
      <c r="X346" s="42"/>
    </row>
    <row r="347" spans="1:24" x14ac:dyDescent="0.25">
      <c r="A347" s="104" t="str">
        <f t="shared" si="84"/>
        <v/>
      </c>
      <c r="B347" s="33"/>
      <c r="C347" s="34"/>
      <c r="D347" s="39"/>
      <c r="E347" s="39"/>
      <c r="F347" s="39"/>
      <c r="G347" s="40"/>
      <c r="H347" s="53" t="str">
        <f t="shared" ca="1" si="85"/>
        <v/>
      </c>
      <c r="I347" s="54" t="str">
        <f t="shared" ca="1" si="86"/>
        <v/>
      </c>
      <c r="J347" s="54" t="str">
        <f t="shared" ca="1" si="87"/>
        <v/>
      </c>
      <c r="K347" s="54" t="str">
        <f t="shared" ca="1" si="88"/>
        <v/>
      </c>
      <c r="L347" s="54" t="str">
        <f t="shared" ca="1" si="89"/>
        <v/>
      </c>
      <c r="M347" s="54" t="str">
        <f t="shared" ca="1" si="90"/>
        <v/>
      </c>
      <c r="N347" s="78" t="str">
        <f ca="1">IF(OR(G347="T",G347="",AND(H347="",I347="",J347="",K347="",L347="",M347="")),"",Listen!$A$6)</f>
        <v/>
      </c>
      <c r="O347" s="59" t="str">
        <f t="shared" ca="1" si="81"/>
        <v/>
      </c>
      <c r="P347" s="71" t="str">
        <f t="shared" ca="1" si="91"/>
        <v/>
      </c>
      <c r="Q347" s="65" t="str">
        <f t="shared" ca="1" si="92"/>
        <v/>
      </c>
      <c r="R347" s="65" t="str">
        <f t="shared" ca="1" si="93"/>
        <v/>
      </c>
      <c r="S347" s="82" t="str">
        <f t="shared" si="94"/>
        <v/>
      </c>
      <c r="T347" s="73" t="str">
        <f t="shared" si="82"/>
        <v/>
      </c>
      <c r="U347" s="89" t="str">
        <f t="shared" si="95"/>
        <v/>
      </c>
      <c r="V347" s="86" t="str">
        <f t="shared" si="83"/>
        <v/>
      </c>
      <c r="W347" s="41" t="str">
        <f t="shared" si="96"/>
        <v/>
      </c>
      <c r="X347" s="42"/>
    </row>
    <row r="348" spans="1:24" x14ac:dyDescent="0.25">
      <c r="A348" s="104" t="str">
        <f t="shared" si="84"/>
        <v/>
      </c>
      <c r="B348" s="33"/>
      <c r="C348" s="34"/>
      <c r="D348" s="39"/>
      <c r="E348" s="39"/>
      <c r="F348" s="39"/>
      <c r="G348" s="40"/>
      <c r="H348" s="53" t="str">
        <f t="shared" ca="1" si="85"/>
        <v/>
      </c>
      <c r="I348" s="54" t="str">
        <f t="shared" ca="1" si="86"/>
        <v/>
      </c>
      <c r="J348" s="54" t="str">
        <f t="shared" ca="1" si="87"/>
        <v/>
      </c>
      <c r="K348" s="54" t="str">
        <f t="shared" ca="1" si="88"/>
        <v/>
      </c>
      <c r="L348" s="54" t="str">
        <f t="shared" ca="1" si="89"/>
        <v/>
      </c>
      <c r="M348" s="54" t="str">
        <f t="shared" ca="1" si="90"/>
        <v/>
      </c>
      <c r="N348" s="78" t="str">
        <f ca="1">IF(OR(G348="T",G348="",AND(H348="",I348="",J348="",K348="",L348="",M348="")),"",Listen!$A$6)</f>
        <v/>
      </c>
      <c r="O348" s="59" t="str">
        <f t="shared" ca="1" si="81"/>
        <v/>
      </c>
      <c r="P348" s="71" t="str">
        <f t="shared" ca="1" si="91"/>
        <v/>
      </c>
      <c r="Q348" s="65" t="str">
        <f t="shared" ca="1" si="92"/>
        <v/>
      </c>
      <c r="R348" s="65" t="str">
        <f t="shared" ca="1" si="93"/>
        <v/>
      </c>
      <c r="S348" s="82" t="str">
        <f t="shared" si="94"/>
        <v/>
      </c>
      <c r="T348" s="73" t="str">
        <f t="shared" si="82"/>
        <v/>
      </c>
      <c r="U348" s="89" t="str">
        <f t="shared" si="95"/>
        <v/>
      </c>
      <c r="V348" s="86" t="str">
        <f t="shared" si="83"/>
        <v/>
      </c>
      <c r="W348" s="41" t="str">
        <f t="shared" si="96"/>
        <v/>
      </c>
      <c r="X348" s="42"/>
    </row>
    <row r="349" spans="1:24" x14ac:dyDescent="0.25">
      <c r="A349" s="104" t="str">
        <f t="shared" si="84"/>
        <v/>
      </c>
      <c r="B349" s="33"/>
      <c r="C349" s="34"/>
      <c r="D349" s="39"/>
      <c r="E349" s="39"/>
      <c r="F349" s="39"/>
      <c r="G349" s="40"/>
      <c r="H349" s="53" t="str">
        <f t="shared" ca="1" si="85"/>
        <v/>
      </c>
      <c r="I349" s="54" t="str">
        <f t="shared" ca="1" si="86"/>
        <v/>
      </c>
      <c r="J349" s="54" t="str">
        <f t="shared" ca="1" si="87"/>
        <v/>
      </c>
      <c r="K349" s="54" t="str">
        <f t="shared" ca="1" si="88"/>
        <v/>
      </c>
      <c r="L349" s="54" t="str">
        <f t="shared" ca="1" si="89"/>
        <v/>
      </c>
      <c r="M349" s="54" t="str">
        <f t="shared" ca="1" si="90"/>
        <v/>
      </c>
      <c r="N349" s="78" t="str">
        <f ca="1">IF(OR(G349="T",G349="",AND(H349="",I349="",J349="",K349="",L349="",M349="")),"",Listen!$A$6)</f>
        <v/>
      </c>
      <c r="O349" s="59" t="str">
        <f t="shared" ca="1" si="81"/>
        <v/>
      </c>
      <c r="P349" s="71" t="str">
        <f t="shared" ca="1" si="91"/>
        <v/>
      </c>
      <c r="Q349" s="65" t="str">
        <f t="shared" ca="1" si="92"/>
        <v/>
      </c>
      <c r="R349" s="65" t="str">
        <f t="shared" ca="1" si="93"/>
        <v/>
      </c>
      <c r="S349" s="82" t="str">
        <f t="shared" si="94"/>
        <v/>
      </c>
      <c r="T349" s="73" t="str">
        <f t="shared" si="82"/>
        <v/>
      </c>
      <c r="U349" s="89" t="str">
        <f t="shared" si="95"/>
        <v/>
      </c>
      <c r="V349" s="86" t="str">
        <f t="shared" si="83"/>
        <v/>
      </c>
      <c r="W349" s="41" t="str">
        <f t="shared" si="96"/>
        <v/>
      </c>
      <c r="X349" s="42"/>
    </row>
    <row r="350" spans="1:24" x14ac:dyDescent="0.25">
      <c r="A350" s="104" t="str">
        <f t="shared" si="84"/>
        <v/>
      </c>
      <c r="B350" s="33"/>
      <c r="C350" s="34"/>
      <c r="D350" s="39"/>
      <c r="E350" s="39"/>
      <c r="F350" s="39"/>
      <c r="G350" s="40"/>
      <c r="H350" s="53" t="str">
        <f t="shared" ca="1" si="85"/>
        <v/>
      </c>
      <c r="I350" s="54" t="str">
        <f t="shared" ca="1" si="86"/>
        <v/>
      </c>
      <c r="J350" s="54" t="str">
        <f t="shared" ca="1" si="87"/>
        <v/>
      </c>
      <c r="K350" s="54" t="str">
        <f t="shared" ca="1" si="88"/>
        <v/>
      </c>
      <c r="L350" s="54" t="str">
        <f t="shared" ca="1" si="89"/>
        <v/>
      </c>
      <c r="M350" s="54" t="str">
        <f t="shared" ca="1" si="90"/>
        <v/>
      </c>
      <c r="N350" s="78" t="str">
        <f ca="1">IF(OR(G350="T",G350="",AND(H350="",I350="",J350="",K350="",L350="",M350="")),"",Listen!$A$6)</f>
        <v/>
      </c>
      <c r="O350" s="59" t="str">
        <f t="shared" ca="1" si="81"/>
        <v/>
      </c>
      <c r="P350" s="71" t="str">
        <f t="shared" ca="1" si="91"/>
        <v/>
      </c>
      <c r="Q350" s="65" t="str">
        <f t="shared" ca="1" si="92"/>
        <v/>
      </c>
      <c r="R350" s="65" t="str">
        <f t="shared" ca="1" si="93"/>
        <v/>
      </c>
      <c r="S350" s="82" t="str">
        <f t="shared" si="94"/>
        <v/>
      </c>
      <c r="T350" s="73" t="str">
        <f t="shared" si="82"/>
        <v/>
      </c>
      <c r="U350" s="89" t="str">
        <f t="shared" si="95"/>
        <v/>
      </c>
      <c r="V350" s="86" t="str">
        <f t="shared" si="83"/>
        <v/>
      </c>
      <c r="W350" s="41" t="str">
        <f t="shared" si="96"/>
        <v/>
      </c>
      <c r="X350" s="42"/>
    </row>
    <row r="351" spans="1:24" x14ac:dyDescent="0.25">
      <c r="A351" s="104" t="str">
        <f t="shared" si="84"/>
        <v/>
      </c>
      <c r="B351" s="33"/>
      <c r="C351" s="34"/>
      <c r="D351" s="39"/>
      <c r="E351" s="39"/>
      <c r="F351" s="39"/>
      <c r="G351" s="40"/>
      <c r="H351" s="53" t="str">
        <f t="shared" ca="1" si="85"/>
        <v/>
      </c>
      <c r="I351" s="54" t="str">
        <f t="shared" ca="1" si="86"/>
        <v/>
      </c>
      <c r="J351" s="54" t="str">
        <f t="shared" ca="1" si="87"/>
        <v/>
      </c>
      <c r="K351" s="54" t="str">
        <f t="shared" ca="1" si="88"/>
        <v/>
      </c>
      <c r="L351" s="54" t="str">
        <f t="shared" ca="1" si="89"/>
        <v/>
      </c>
      <c r="M351" s="54" t="str">
        <f t="shared" ca="1" si="90"/>
        <v/>
      </c>
      <c r="N351" s="78" t="str">
        <f ca="1">IF(OR(G351="T",G351="",AND(H351="",I351="",J351="",K351="",L351="",M351="")),"",Listen!$A$6)</f>
        <v/>
      </c>
      <c r="O351" s="59" t="str">
        <f t="shared" ca="1" si="81"/>
        <v/>
      </c>
      <c r="P351" s="71" t="str">
        <f t="shared" ca="1" si="91"/>
        <v/>
      </c>
      <c r="Q351" s="65" t="str">
        <f t="shared" ca="1" si="92"/>
        <v/>
      </c>
      <c r="R351" s="65" t="str">
        <f t="shared" ca="1" si="93"/>
        <v/>
      </c>
      <c r="S351" s="82" t="str">
        <f t="shared" si="94"/>
        <v/>
      </c>
      <c r="T351" s="73" t="str">
        <f t="shared" si="82"/>
        <v/>
      </c>
      <c r="U351" s="89" t="str">
        <f t="shared" si="95"/>
        <v/>
      </c>
      <c r="V351" s="86" t="str">
        <f t="shared" si="83"/>
        <v/>
      </c>
      <c r="W351" s="41" t="str">
        <f t="shared" si="96"/>
        <v/>
      </c>
      <c r="X351" s="42"/>
    </row>
    <row r="352" spans="1:24" x14ac:dyDescent="0.25">
      <c r="A352" s="104" t="str">
        <f t="shared" si="84"/>
        <v/>
      </c>
      <c r="B352" s="33"/>
      <c r="C352" s="34"/>
      <c r="D352" s="39"/>
      <c r="E352" s="39"/>
      <c r="F352" s="39"/>
      <c r="G352" s="40"/>
      <c r="H352" s="53" t="str">
        <f t="shared" ca="1" si="85"/>
        <v/>
      </c>
      <c r="I352" s="54" t="str">
        <f t="shared" ca="1" si="86"/>
        <v/>
      </c>
      <c r="J352" s="54" t="str">
        <f t="shared" ca="1" si="87"/>
        <v/>
      </c>
      <c r="K352" s="54" t="str">
        <f t="shared" ca="1" si="88"/>
        <v/>
      </c>
      <c r="L352" s="54" t="str">
        <f t="shared" ca="1" si="89"/>
        <v/>
      </c>
      <c r="M352" s="54" t="str">
        <f t="shared" ca="1" si="90"/>
        <v/>
      </c>
      <c r="N352" s="78" t="str">
        <f ca="1">IF(OR(G352="T",G352="",AND(H352="",I352="",J352="",K352="",L352="",M352="")),"",Listen!$A$6)</f>
        <v/>
      </c>
      <c r="O352" s="59" t="str">
        <f t="shared" ca="1" si="81"/>
        <v/>
      </c>
      <c r="P352" s="71" t="str">
        <f t="shared" ca="1" si="91"/>
        <v/>
      </c>
      <c r="Q352" s="65" t="str">
        <f t="shared" ca="1" si="92"/>
        <v/>
      </c>
      <c r="R352" s="65" t="str">
        <f t="shared" ca="1" si="93"/>
        <v/>
      </c>
      <c r="S352" s="82" t="str">
        <f t="shared" si="94"/>
        <v/>
      </c>
      <c r="T352" s="73" t="str">
        <f t="shared" si="82"/>
        <v/>
      </c>
      <c r="U352" s="89" t="str">
        <f t="shared" si="95"/>
        <v/>
      </c>
      <c r="V352" s="86" t="str">
        <f t="shared" si="83"/>
        <v/>
      </c>
      <c r="W352" s="41" t="str">
        <f t="shared" si="96"/>
        <v/>
      </c>
      <c r="X352" s="42"/>
    </row>
    <row r="353" spans="1:24" x14ac:dyDescent="0.25">
      <c r="A353" s="104" t="str">
        <f t="shared" si="84"/>
        <v/>
      </c>
      <c r="B353" s="33"/>
      <c r="C353" s="34"/>
      <c r="D353" s="39"/>
      <c r="E353" s="39"/>
      <c r="F353" s="39"/>
      <c r="G353" s="40"/>
      <c r="H353" s="53" t="str">
        <f t="shared" ca="1" si="85"/>
        <v/>
      </c>
      <c r="I353" s="54" t="str">
        <f t="shared" ca="1" si="86"/>
        <v/>
      </c>
      <c r="J353" s="54" t="str">
        <f t="shared" ca="1" si="87"/>
        <v/>
      </c>
      <c r="K353" s="54" t="str">
        <f t="shared" ca="1" si="88"/>
        <v/>
      </c>
      <c r="L353" s="54" t="str">
        <f t="shared" ca="1" si="89"/>
        <v/>
      </c>
      <c r="M353" s="54" t="str">
        <f t="shared" ca="1" si="90"/>
        <v/>
      </c>
      <c r="N353" s="78" t="str">
        <f ca="1">IF(OR(G353="T",G353="",AND(H353="",I353="",J353="",K353="",L353="",M353="")),"",Listen!$A$6)</f>
        <v/>
      </c>
      <c r="O353" s="59" t="str">
        <f t="shared" ca="1" si="81"/>
        <v/>
      </c>
      <c r="P353" s="71" t="str">
        <f t="shared" ca="1" si="91"/>
        <v/>
      </c>
      <c r="Q353" s="65" t="str">
        <f t="shared" ca="1" si="92"/>
        <v/>
      </c>
      <c r="R353" s="65" t="str">
        <f t="shared" ca="1" si="93"/>
        <v/>
      </c>
      <c r="S353" s="82" t="str">
        <f t="shared" si="94"/>
        <v/>
      </c>
      <c r="T353" s="73" t="str">
        <f t="shared" si="82"/>
        <v/>
      </c>
      <c r="U353" s="89" t="str">
        <f t="shared" si="95"/>
        <v/>
      </c>
      <c r="V353" s="86" t="str">
        <f t="shared" si="83"/>
        <v/>
      </c>
      <c r="W353" s="41" t="str">
        <f t="shared" si="96"/>
        <v/>
      </c>
      <c r="X353" s="42"/>
    </row>
    <row r="354" spans="1:24" x14ac:dyDescent="0.25">
      <c r="A354" s="104" t="str">
        <f t="shared" si="84"/>
        <v/>
      </c>
      <c r="B354" s="33"/>
      <c r="C354" s="34"/>
      <c r="D354" s="39"/>
      <c r="E354" s="39"/>
      <c r="F354" s="39"/>
      <c r="G354" s="40"/>
      <c r="H354" s="53" t="str">
        <f t="shared" ca="1" si="85"/>
        <v/>
      </c>
      <c r="I354" s="54" t="str">
        <f t="shared" ca="1" si="86"/>
        <v/>
      </c>
      <c r="J354" s="54" t="str">
        <f t="shared" ca="1" si="87"/>
        <v/>
      </c>
      <c r="K354" s="54" t="str">
        <f t="shared" ca="1" si="88"/>
        <v/>
      </c>
      <c r="L354" s="54" t="str">
        <f t="shared" ca="1" si="89"/>
        <v/>
      </c>
      <c r="M354" s="54" t="str">
        <f t="shared" ca="1" si="90"/>
        <v/>
      </c>
      <c r="N354" s="78" t="str">
        <f ca="1">IF(OR(G354="T",G354="",AND(H354="",I354="",J354="",K354="",L354="",M354="")),"",Listen!$A$6)</f>
        <v/>
      </c>
      <c r="O354" s="59" t="str">
        <f t="shared" ca="1" si="81"/>
        <v/>
      </c>
      <c r="P354" s="71" t="str">
        <f t="shared" ca="1" si="91"/>
        <v/>
      </c>
      <c r="Q354" s="65" t="str">
        <f t="shared" ca="1" si="92"/>
        <v/>
      </c>
      <c r="R354" s="65" t="str">
        <f t="shared" ca="1" si="93"/>
        <v/>
      </c>
      <c r="S354" s="82" t="str">
        <f t="shared" si="94"/>
        <v/>
      </c>
      <c r="T354" s="73" t="str">
        <f t="shared" si="82"/>
        <v/>
      </c>
      <c r="U354" s="89" t="str">
        <f t="shared" si="95"/>
        <v/>
      </c>
      <c r="V354" s="86" t="str">
        <f t="shared" si="83"/>
        <v/>
      </c>
      <c r="W354" s="41" t="str">
        <f t="shared" si="96"/>
        <v/>
      </c>
      <c r="X354" s="42"/>
    </row>
    <row r="355" spans="1:24" x14ac:dyDescent="0.25">
      <c r="A355" s="104" t="str">
        <f t="shared" si="84"/>
        <v/>
      </c>
      <c r="B355" s="33"/>
      <c r="C355" s="34"/>
      <c r="D355" s="39"/>
      <c r="E355" s="39"/>
      <c r="F355" s="39"/>
      <c r="G355" s="40"/>
      <c r="H355" s="53" t="str">
        <f t="shared" ca="1" si="85"/>
        <v/>
      </c>
      <c r="I355" s="54" t="str">
        <f t="shared" ca="1" si="86"/>
        <v/>
      </c>
      <c r="J355" s="54" t="str">
        <f t="shared" ca="1" si="87"/>
        <v/>
      </c>
      <c r="K355" s="54" t="str">
        <f t="shared" ca="1" si="88"/>
        <v/>
      </c>
      <c r="L355" s="54" t="str">
        <f t="shared" ca="1" si="89"/>
        <v/>
      </c>
      <c r="M355" s="54" t="str">
        <f t="shared" ca="1" si="90"/>
        <v/>
      </c>
      <c r="N355" s="78" t="str">
        <f ca="1">IF(OR(G355="T",G355="",AND(H355="",I355="",J355="",K355="",L355="",M355="")),"",Listen!$A$6)</f>
        <v/>
      </c>
      <c r="O355" s="59" t="str">
        <f t="shared" ca="1" si="81"/>
        <v/>
      </c>
      <c r="P355" s="71" t="str">
        <f t="shared" ca="1" si="91"/>
        <v/>
      </c>
      <c r="Q355" s="65" t="str">
        <f t="shared" ca="1" si="92"/>
        <v/>
      </c>
      <c r="R355" s="65" t="str">
        <f t="shared" ca="1" si="93"/>
        <v/>
      </c>
      <c r="S355" s="82" t="str">
        <f t="shared" si="94"/>
        <v/>
      </c>
      <c r="T355" s="73" t="str">
        <f t="shared" si="82"/>
        <v/>
      </c>
      <c r="U355" s="89" t="str">
        <f t="shared" si="95"/>
        <v/>
      </c>
      <c r="V355" s="86" t="str">
        <f t="shared" si="83"/>
        <v/>
      </c>
      <c r="W355" s="41" t="str">
        <f t="shared" si="96"/>
        <v/>
      </c>
      <c r="X355" s="42"/>
    </row>
    <row r="356" spans="1:24" x14ac:dyDescent="0.25">
      <c r="A356" s="104" t="str">
        <f t="shared" si="84"/>
        <v/>
      </c>
      <c r="B356" s="33"/>
      <c r="C356" s="34"/>
      <c r="D356" s="39"/>
      <c r="E356" s="39"/>
      <c r="F356" s="39"/>
      <c r="G356" s="40"/>
      <c r="H356" s="53" t="str">
        <f t="shared" ca="1" si="85"/>
        <v/>
      </c>
      <c r="I356" s="54" t="str">
        <f t="shared" ca="1" si="86"/>
        <v/>
      </c>
      <c r="J356" s="54" t="str">
        <f t="shared" ca="1" si="87"/>
        <v/>
      </c>
      <c r="K356" s="54" t="str">
        <f t="shared" ca="1" si="88"/>
        <v/>
      </c>
      <c r="L356" s="54" t="str">
        <f t="shared" ca="1" si="89"/>
        <v/>
      </c>
      <c r="M356" s="54" t="str">
        <f t="shared" ca="1" si="90"/>
        <v/>
      </c>
      <c r="N356" s="78" t="str">
        <f ca="1">IF(OR(G356="T",G356="",AND(H356="",I356="",J356="",K356="",L356="",M356="")),"",Listen!$A$6)</f>
        <v/>
      </c>
      <c r="O356" s="59" t="str">
        <f t="shared" ca="1" si="81"/>
        <v/>
      </c>
      <c r="P356" s="71" t="str">
        <f t="shared" ca="1" si="91"/>
        <v/>
      </c>
      <c r="Q356" s="65" t="str">
        <f t="shared" ca="1" si="92"/>
        <v/>
      </c>
      <c r="R356" s="65" t="str">
        <f t="shared" ca="1" si="93"/>
        <v/>
      </c>
      <c r="S356" s="82" t="str">
        <f t="shared" si="94"/>
        <v/>
      </c>
      <c r="T356" s="73" t="str">
        <f t="shared" si="82"/>
        <v/>
      </c>
      <c r="U356" s="89" t="str">
        <f t="shared" si="95"/>
        <v/>
      </c>
      <c r="V356" s="86" t="str">
        <f t="shared" si="83"/>
        <v/>
      </c>
      <c r="W356" s="41" t="str">
        <f t="shared" si="96"/>
        <v/>
      </c>
      <c r="X356" s="42"/>
    </row>
    <row r="357" spans="1:24" x14ac:dyDescent="0.25">
      <c r="A357" s="104" t="str">
        <f t="shared" si="84"/>
        <v/>
      </c>
      <c r="B357" s="33"/>
      <c r="C357" s="34"/>
      <c r="D357" s="39"/>
      <c r="E357" s="39"/>
      <c r="F357" s="39"/>
      <c r="G357" s="40"/>
      <c r="H357" s="53" t="str">
        <f t="shared" ca="1" si="85"/>
        <v/>
      </c>
      <c r="I357" s="54" t="str">
        <f t="shared" ca="1" si="86"/>
        <v/>
      </c>
      <c r="J357" s="54" t="str">
        <f t="shared" ca="1" si="87"/>
        <v/>
      </c>
      <c r="K357" s="54" t="str">
        <f t="shared" ca="1" si="88"/>
        <v/>
      </c>
      <c r="L357" s="54" t="str">
        <f t="shared" ca="1" si="89"/>
        <v/>
      </c>
      <c r="M357" s="54" t="str">
        <f t="shared" ca="1" si="90"/>
        <v/>
      </c>
      <c r="N357" s="78" t="str">
        <f ca="1">IF(OR(G357="T",G357="",AND(H357="",I357="",J357="",K357="",L357="",M357="")),"",Listen!$A$6)</f>
        <v/>
      </c>
      <c r="O357" s="59" t="str">
        <f t="shared" ca="1" si="81"/>
        <v/>
      </c>
      <c r="P357" s="71" t="str">
        <f t="shared" ca="1" si="91"/>
        <v/>
      </c>
      <c r="Q357" s="65" t="str">
        <f t="shared" ca="1" si="92"/>
        <v/>
      </c>
      <c r="R357" s="65" t="str">
        <f t="shared" ca="1" si="93"/>
        <v/>
      </c>
      <c r="S357" s="82" t="str">
        <f t="shared" si="94"/>
        <v/>
      </c>
      <c r="T357" s="73" t="str">
        <f t="shared" si="82"/>
        <v/>
      </c>
      <c r="U357" s="89" t="str">
        <f t="shared" si="95"/>
        <v/>
      </c>
      <c r="V357" s="86" t="str">
        <f t="shared" si="83"/>
        <v/>
      </c>
      <c r="W357" s="41" t="str">
        <f t="shared" si="96"/>
        <v/>
      </c>
      <c r="X357" s="42"/>
    </row>
    <row r="358" spans="1:24" x14ac:dyDescent="0.25">
      <c r="A358" s="104" t="str">
        <f t="shared" si="84"/>
        <v/>
      </c>
      <c r="B358" s="33"/>
      <c r="C358" s="34"/>
      <c r="D358" s="39"/>
      <c r="E358" s="39"/>
      <c r="F358" s="39"/>
      <c r="G358" s="40"/>
      <c r="H358" s="53" t="str">
        <f t="shared" ca="1" si="85"/>
        <v/>
      </c>
      <c r="I358" s="54" t="str">
        <f t="shared" ca="1" si="86"/>
        <v/>
      </c>
      <c r="J358" s="54" t="str">
        <f t="shared" ca="1" si="87"/>
        <v/>
      </c>
      <c r="K358" s="54" t="str">
        <f t="shared" ca="1" si="88"/>
        <v/>
      </c>
      <c r="L358" s="54" t="str">
        <f t="shared" ca="1" si="89"/>
        <v/>
      </c>
      <c r="M358" s="54" t="str">
        <f t="shared" ca="1" si="90"/>
        <v/>
      </c>
      <c r="N358" s="78" t="str">
        <f ca="1">IF(OR(G358="T",G358="",AND(H358="",I358="",J358="",K358="",L358="",M358="")),"",Listen!$A$6)</f>
        <v/>
      </c>
      <c r="O358" s="59" t="str">
        <f t="shared" ca="1" si="81"/>
        <v/>
      </c>
      <c r="P358" s="71" t="str">
        <f t="shared" ca="1" si="91"/>
        <v/>
      </c>
      <c r="Q358" s="65" t="str">
        <f t="shared" ca="1" si="92"/>
        <v/>
      </c>
      <c r="R358" s="65" t="str">
        <f t="shared" ca="1" si="93"/>
        <v/>
      </c>
      <c r="S358" s="82" t="str">
        <f t="shared" si="94"/>
        <v/>
      </c>
      <c r="T358" s="73" t="str">
        <f t="shared" si="82"/>
        <v/>
      </c>
      <c r="U358" s="89" t="str">
        <f t="shared" si="95"/>
        <v/>
      </c>
      <c r="V358" s="86" t="str">
        <f t="shared" si="83"/>
        <v/>
      </c>
      <c r="W358" s="41" t="str">
        <f t="shared" si="96"/>
        <v/>
      </c>
      <c r="X358" s="42"/>
    </row>
    <row r="359" spans="1:24" x14ac:dyDescent="0.25">
      <c r="A359" s="104" t="str">
        <f t="shared" si="84"/>
        <v/>
      </c>
      <c r="B359" s="33"/>
      <c r="C359" s="34"/>
      <c r="D359" s="39"/>
      <c r="E359" s="39"/>
      <c r="F359" s="39"/>
      <c r="G359" s="40"/>
      <c r="H359" s="53" t="str">
        <f t="shared" ca="1" si="85"/>
        <v/>
      </c>
      <c r="I359" s="54" t="str">
        <f t="shared" ca="1" si="86"/>
        <v/>
      </c>
      <c r="J359" s="54" t="str">
        <f t="shared" ca="1" si="87"/>
        <v/>
      </c>
      <c r="K359" s="54" t="str">
        <f t="shared" ca="1" si="88"/>
        <v/>
      </c>
      <c r="L359" s="54" t="str">
        <f t="shared" ca="1" si="89"/>
        <v/>
      </c>
      <c r="M359" s="54" t="str">
        <f t="shared" ca="1" si="90"/>
        <v/>
      </c>
      <c r="N359" s="78" t="str">
        <f ca="1">IF(OR(G359="T",G359="",AND(H359="",I359="",J359="",K359="",L359="",M359="")),"",Listen!$A$6)</f>
        <v/>
      </c>
      <c r="O359" s="59" t="str">
        <f t="shared" ca="1" si="81"/>
        <v/>
      </c>
      <c r="P359" s="71" t="str">
        <f t="shared" ca="1" si="91"/>
        <v/>
      </c>
      <c r="Q359" s="65" t="str">
        <f t="shared" ca="1" si="92"/>
        <v/>
      </c>
      <c r="R359" s="65" t="str">
        <f t="shared" ca="1" si="93"/>
        <v/>
      </c>
      <c r="S359" s="82" t="str">
        <f t="shared" si="94"/>
        <v/>
      </c>
      <c r="T359" s="73" t="str">
        <f t="shared" si="82"/>
        <v/>
      </c>
      <c r="U359" s="89" t="str">
        <f t="shared" si="95"/>
        <v/>
      </c>
      <c r="V359" s="86" t="str">
        <f t="shared" si="83"/>
        <v/>
      </c>
      <c r="W359" s="41" t="str">
        <f t="shared" si="96"/>
        <v/>
      </c>
      <c r="X359" s="42"/>
    </row>
    <row r="360" spans="1:24" x14ac:dyDescent="0.25">
      <c r="A360" s="104" t="str">
        <f t="shared" si="84"/>
        <v/>
      </c>
      <c r="B360" s="33"/>
      <c r="C360" s="34"/>
      <c r="D360" s="39"/>
      <c r="E360" s="39"/>
      <c r="F360" s="39"/>
      <c r="G360" s="40"/>
      <c r="H360" s="53" t="str">
        <f t="shared" ca="1" si="85"/>
        <v/>
      </c>
      <c r="I360" s="54" t="str">
        <f t="shared" ca="1" si="86"/>
        <v/>
      </c>
      <c r="J360" s="54" t="str">
        <f t="shared" ca="1" si="87"/>
        <v/>
      </c>
      <c r="K360" s="54" t="str">
        <f t="shared" ca="1" si="88"/>
        <v/>
      </c>
      <c r="L360" s="54" t="str">
        <f t="shared" ca="1" si="89"/>
        <v/>
      </c>
      <c r="M360" s="54" t="str">
        <f t="shared" ca="1" si="90"/>
        <v/>
      </c>
      <c r="N360" s="78" t="str">
        <f ca="1">IF(OR(G360="T",G360="",AND(H360="",I360="",J360="",K360="",L360="",M360="")),"",Listen!$A$6)</f>
        <v/>
      </c>
      <c r="O360" s="59" t="str">
        <f t="shared" ca="1" si="81"/>
        <v/>
      </c>
      <c r="P360" s="71" t="str">
        <f t="shared" ca="1" si="91"/>
        <v/>
      </c>
      <c r="Q360" s="65" t="str">
        <f t="shared" ca="1" si="92"/>
        <v/>
      </c>
      <c r="R360" s="65" t="str">
        <f t="shared" ca="1" si="93"/>
        <v/>
      </c>
      <c r="S360" s="82" t="str">
        <f t="shared" si="94"/>
        <v/>
      </c>
      <c r="T360" s="73" t="str">
        <f t="shared" si="82"/>
        <v/>
      </c>
      <c r="U360" s="89" t="str">
        <f t="shared" si="95"/>
        <v/>
      </c>
      <c r="V360" s="86" t="str">
        <f t="shared" si="83"/>
        <v/>
      </c>
      <c r="W360" s="41" t="str">
        <f t="shared" si="96"/>
        <v/>
      </c>
      <c r="X360" s="42"/>
    </row>
    <row r="361" spans="1:24" x14ac:dyDescent="0.25">
      <c r="A361" s="104" t="str">
        <f t="shared" si="84"/>
        <v/>
      </c>
      <c r="B361" s="33"/>
      <c r="C361" s="34"/>
      <c r="D361" s="39"/>
      <c r="E361" s="39"/>
      <c r="F361" s="39"/>
      <c r="G361" s="40"/>
      <c r="H361" s="53" t="str">
        <f t="shared" ca="1" si="85"/>
        <v/>
      </c>
      <c r="I361" s="54" t="str">
        <f t="shared" ca="1" si="86"/>
        <v/>
      </c>
      <c r="J361" s="54" t="str">
        <f t="shared" ca="1" si="87"/>
        <v/>
      </c>
      <c r="K361" s="54" t="str">
        <f t="shared" ca="1" si="88"/>
        <v/>
      </c>
      <c r="L361" s="54" t="str">
        <f t="shared" ca="1" si="89"/>
        <v/>
      </c>
      <c r="M361" s="54" t="str">
        <f t="shared" ca="1" si="90"/>
        <v/>
      </c>
      <c r="N361" s="78" t="str">
        <f ca="1">IF(OR(G361="T",G361="",AND(H361="",I361="",J361="",K361="",L361="",M361="")),"",Listen!$A$6)</f>
        <v/>
      </c>
      <c r="O361" s="59" t="str">
        <f t="shared" ca="1" si="81"/>
        <v/>
      </c>
      <c r="P361" s="71" t="str">
        <f t="shared" ca="1" si="91"/>
        <v/>
      </c>
      <c r="Q361" s="65" t="str">
        <f t="shared" ca="1" si="92"/>
        <v/>
      </c>
      <c r="R361" s="65" t="str">
        <f t="shared" ca="1" si="93"/>
        <v/>
      </c>
      <c r="S361" s="82" t="str">
        <f t="shared" si="94"/>
        <v/>
      </c>
      <c r="T361" s="73" t="str">
        <f t="shared" si="82"/>
        <v/>
      </c>
      <c r="U361" s="89" t="str">
        <f t="shared" si="95"/>
        <v/>
      </c>
      <c r="V361" s="86" t="str">
        <f t="shared" si="83"/>
        <v/>
      </c>
      <c r="W361" s="41" t="str">
        <f t="shared" si="96"/>
        <v/>
      </c>
      <c r="X361" s="42"/>
    </row>
    <row r="362" spans="1:24" x14ac:dyDescent="0.25">
      <c r="A362" s="104" t="str">
        <f t="shared" si="84"/>
        <v/>
      </c>
      <c r="B362" s="33"/>
      <c r="C362" s="34"/>
      <c r="D362" s="39"/>
      <c r="E362" s="39"/>
      <c r="F362" s="39"/>
      <c r="G362" s="40"/>
      <c r="H362" s="53" t="str">
        <f t="shared" ca="1" si="85"/>
        <v/>
      </c>
      <c r="I362" s="54" t="str">
        <f t="shared" ca="1" si="86"/>
        <v/>
      </c>
      <c r="J362" s="54" t="str">
        <f t="shared" ca="1" si="87"/>
        <v/>
      </c>
      <c r="K362" s="54" t="str">
        <f t="shared" ca="1" si="88"/>
        <v/>
      </c>
      <c r="L362" s="54" t="str">
        <f t="shared" ca="1" si="89"/>
        <v/>
      </c>
      <c r="M362" s="54" t="str">
        <f t="shared" ca="1" si="90"/>
        <v/>
      </c>
      <c r="N362" s="78" t="str">
        <f ca="1">IF(OR(G362="T",G362="",AND(H362="",I362="",J362="",K362="",L362="",M362="")),"",Listen!$A$6)</f>
        <v/>
      </c>
      <c r="O362" s="59" t="str">
        <f t="shared" ca="1" si="81"/>
        <v/>
      </c>
      <c r="P362" s="71" t="str">
        <f t="shared" ca="1" si="91"/>
        <v/>
      </c>
      <c r="Q362" s="65" t="str">
        <f t="shared" ca="1" si="92"/>
        <v/>
      </c>
      <c r="R362" s="65" t="str">
        <f t="shared" ca="1" si="93"/>
        <v/>
      </c>
      <c r="S362" s="82" t="str">
        <f t="shared" si="94"/>
        <v/>
      </c>
      <c r="T362" s="73" t="str">
        <f t="shared" si="82"/>
        <v/>
      </c>
      <c r="U362" s="89" t="str">
        <f t="shared" si="95"/>
        <v/>
      </c>
      <c r="V362" s="86" t="str">
        <f t="shared" si="83"/>
        <v/>
      </c>
      <c r="W362" s="41" t="str">
        <f t="shared" si="96"/>
        <v/>
      </c>
      <c r="X362" s="42"/>
    </row>
    <row r="363" spans="1:24" x14ac:dyDescent="0.25">
      <c r="A363" s="104" t="str">
        <f t="shared" si="84"/>
        <v/>
      </c>
      <c r="B363" s="33"/>
      <c r="C363" s="34"/>
      <c r="D363" s="39"/>
      <c r="E363" s="39"/>
      <c r="F363" s="39"/>
      <c r="G363" s="40"/>
      <c r="H363" s="53" t="str">
        <f t="shared" ca="1" si="85"/>
        <v/>
      </c>
      <c r="I363" s="54" t="str">
        <f t="shared" ca="1" si="86"/>
        <v/>
      </c>
      <c r="J363" s="54" t="str">
        <f t="shared" ca="1" si="87"/>
        <v/>
      </c>
      <c r="K363" s="54" t="str">
        <f t="shared" ca="1" si="88"/>
        <v/>
      </c>
      <c r="L363" s="54" t="str">
        <f t="shared" ca="1" si="89"/>
        <v/>
      </c>
      <c r="M363" s="54" t="str">
        <f t="shared" ca="1" si="90"/>
        <v/>
      </c>
      <c r="N363" s="78" t="str">
        <f ca="1">IF(OR(G363="T",G363="",AND(H363="",I363="",J363="",K363="",L363="",M363="")),"",Listen!$A$6)</f>
        <v/>
      </c>
      <c r="O363" s="59" t="str">
        <f t="shared" ca="1" si="81"/>
        <v/>
      </c>
      <c r="P363" s="71" t="str">
        <f t="shared" ca="1" si="91"/>
        <v/>
      </c>
      <c r="Q363" s="65" t="str">
        <f t="shared" ca="1" si="92"/>
        <v/>
      </c>
      <c r="R363" s="65" t="str">
        <f t="shared" ca="1" si="93"/>
        <v/>
      </c>
      <c r="S363" s="82" t="str">
        <f t="shared" si="94"/>
        <v/>
      </c>
      <c r="T363" s="73" t="str">
        <f t="shared" si="82"/>
        <v/>
      </c>
      <c r="U363" s="89" t="str">
        <f t="shared" si="95"/>
        <v/>
      </c>
      <c r="V363" s="86" t="str">
        <f t="shared" si="83"/>
        <v/>
      </c>
      <c r="W363" s="41" t="str">
        <f t="shared" si="96"/>
        <v/>
      </c>
      <c r="X363" s="42"/>
    </row>
    <row r="364" spans="1:24" x14ac:dyDescent="0.25">
      <c r="A364" s="104" t="str">
        <f t="shared" si="84"/>
        <v/>
      </c>
      <c r="B364" s="33"/>
      <c r="C364" s="34"/>
      <c r="D364" s="39"/>
      <c r="E364" s="39"/>
      <c r="F364" s="39"/>
      <c r="G364" s="40"/>
      <c r="H364" s="53" t="str">
        <f t="shared" ca="1" si="85"/>
        <v/>
      </c>
      <c r="I364" s="54" t="str">
        <f t="shared" ca="1" si="86"/>
        <v/>
      </c>
      <c r="J364" s="54" t="str">
        <f t="shared" ca="1" si="87"/>
        <v/>
      </c>
      <c r="K364" s="54" t="str">
        <f t="shared" ca="1" si="88"/>
        <v/>
      </c>
      <c r="L364" s="54" t="str">
        <f t="shared" ca="1" si="89"/>
        <v/>
      </c>
      <c r="M364" s="54" t="str">
        <f t="shared" ca="1" si="90"/>
        <v/>
      </c>
      <c r="N364" s="78" t="str">
        <f ca="1">IF(OR(G364="T",G364="",AND(H364="",I364="",J364="",K364="",L364="",M364="")),"",Listen!$A$6)</f>
        <v/>
      </c>
      <c r="O364" s="59" t="str">
        <f t="shared" ca="1" si="81"/>
        <v/>
      </c>
      <c r="P364" s="71" t="str">
        <f t="shared" ca="1" si="91"/>
        <v/>
      </c>
      <c r="Q364" s="65" t="str">
        <f t="shared" ca="1" si="92"/>
        <v/>
      </c>
      <c r="R364" s="65" t="str">
        <f t="shared" ca="1" si="93"/>
        <v/>
      </c>
      <c r="S364" s="82" t="str">
        <f t="shared" si="94"/>
        <v/>
      </c>
      <c r="T364" s="73" t="str">
        <f t="shared" si="82"/>
        <v/>
      </c>
      <c r="U364" s="89" t="str">
        <f t="shared" si="95"/>
        <v/>
      </c>
      <c r="V364" s="86" t="str">
        <f t="shared" si="83"/>
        <v/>
      </c>
      <c r="W364" s="41" t="str">
        <f t="shared" si="96"/>
        <v/>
      </c>
      <c r="X364" s="42"/>
    </row>
    <row r="365" spans="1:24" x14ac:dyDescent="0.25">
      <c r="A365" s="104" t="str">
        <f t="shared" si="84"/>
        <v/>
      </c>
      <c r="B365" s="33"/>
      <c r="C365" s="34"/>
      <c r="D365" s="39"/>
      <c r="E365" s="39"/>
      <c r="F365" s="39"/>
      <c r="G365" s="40"/>
      <c r="H365" s="53" t="str">
        <f t="shared" ca="1" si="85"/>
        <v/>
      </c>
      <c r="I365" s="54" t="str">
        <f t="shared" ca="1" si="86"/>
        <v/>
      </c>
      <c r="J365" s="54" t="str">
        <f t="shared" ca="1" si="87"/>
        <v/>
      </c>
      <c r="K365" s="54" t="str">
        <f t="shared" ca="1" si="88"/>
        <v/>
      </c>
      <c r="L365" s="54" t="str">
        <f t="shared" ca="1" si="89"/>
        <v/>
      </c>
      <c r="M365" s="54" t="str">
        <f t="shared" ca="1" si="90"/>
        <v/>
      </c>
      <c r="N365" s="78" t="str">
        <f ca="1">IF(OR(G365="T",G365="",AND(H365="",I365="",J365="",K365="",L365="",M365="")),"",Listen!$A$6)</f>
        <v/>
      </c>
      <c r="O365" s="59" t="str">
        <f t="shared" ca="1" si="81"/>
        <v/>
      </c>
      <c r="P365" s="71" t="str">
        <f t="shared" ca="1" si="91"/>
        <v/>
      </c>
      <c r="Q365" s="65" t="str">
        <f t="shared" ca="1" si="92"/>
        <v/>
      </c>
      <c r="R365" s="65" t="str">
        <f t="shared" ca="1" si="93"/>
        <v/>
      </c>
      <c r="S365" s="82" t="str">
        <f t="shared" si="94"/>
        <v/>
      </c>
      <c r="T365" s="73" t="str">
        <f t="shared" si="82"/>
        <v/>
      </c>
      <c r="U365" s="89" t="str">
        <f t="shared" si="95"/>
        <v/>
      </c>
      <c r="V365" s="86" t="str">
        <f t="shared" si="83"/>
        <v/>
      </c>
      <c r="W365" s="41" t="str">
        <f t="shared" si="96"/>
        <v/>
      </c>
      <c r="X365" s="42"/>
    </row>
    <row r="366" spans="1:24" x14ac:dyDescent="0.25">
      <c r="A366" s="104" t="str">
        <f t="shared" si="84"/>
        <v/>
      </c>
      <c r="B366" s="33"/>
      <c r="C366" s="34"/>
      <c r="D366" s="39"/>
      <c r="E366" s="39"/>
      <c r="F366" s="39"/>
      <c r="G366" s="40"/>
      <c r="H366" s="53" t="str">
        <f t="shared" ca="1" si="85"/>
        <v/>
      </c>
      <c r="I366" s="54" t="str">
        <f t="shared" ca="1" si="86"/>
        <v/>
      </c>
      <c r="J366" s="54" t="str">
        <f t="shared" ca="1" si="87"/>
        <v/>
      </c>
      <c r="K366" s="54" t="str">
        <f t="shared" ca="1" si="88"/>
        <v/>
      </c>
      <c r="L366" s="54" t="str">
        <f t="shared" ca="1" si="89"/>
        <v/>
      </c>
      <c r="M366" s="54" t="str">
        <f t="shared" ca="1" si="90"/>
        <v/>
      </c>
      <c r="N366" s="78" t="str">
        <f ca="1">IF(OR(G366="T",G366="",AND(H366="",I366="",J366="",K366="",L366="",M366="")),"",Listen!$A$6)</f>
        <v/>
      </c>
      <c r="O366" s="59" t="str">
        <f t="shared" ca="1" si="81"/>
        <v/>
      </c>
      <c r="P366" s="71" t="str">
        <f t="shared" ca="1" si="91"/>
        <v/>
      </c>
      <c r="Q366" s="65" t="str">
        <f t="shared" ca="1" si="92"/>
        <v/>
      </c>
      <c r="R366" s="65" t="str">
        <f t="shared" ca="1" si="93"/>
        <v/>
      </c>
      <c r="S366" s="82" t="str">
        <f t="shared" si="94"/>
        <v/>
      </c>
      <c r="T366" s="73" t="str">
        <f t="shared" si="82"/>
        <v/>
      </c>
      <c r="U366" s="89" t="str">
        <f t="shared" si="95"/>
        <v/>
      </c>
      <c r="V366" s="86" t="str">
        <f t="shared" si="83"/>
        <v/>
      </c>
      <c r="W366" s="41" t="str">
        <f t="shared" si="96"/>
        <v/>
      </c>
      <c r="X366" s="42"/>
    </row>
    <row r="367" spans="1:24" x14ac:dyDescent="0.25">
      <c r="A367" s="104" t="str">
        <f t="shared" si="84"/>
        <v/>
      </c>
      <c r="B367" s="33"/>
      <c r="C367" s="34"/>
      <c r="D367" s="39"/>
      <c r="E367" s="39"/>
      <c r="F367" s="39"/>
      <c r="G367" s="40"/>
      <c r="H367" s="53" t="str">
        <f t="shared" ca="1" si="85"/>
        <v/>
      </c>
      <c r="I367" s="54" t="str">
        <f t="shared" ca="1" si="86"/>
        <v/>
      </c>
      <c r="J367" s="54" t="str">
        <f t="shared" ca="1" si="87"/>
        <v/>
      </c>
      <c r="K367" s="54" t="str">
        <f t="shared" ca="1" si="88"/>
        <v/>
      </c>
      <c r="L367" s="54" t="str">
        <f t="shared" ca="1" si="89"/>
        <v/>
      </c>
      <c r="M367" s="54" t="str">
        <f t="shared" ca="1" si="90"/>
        <v/>
      </c>
      <c r="N367" s="78" t="str">
        <f ca="1">IF(OR(G367="T",G367="",AND(H367="",I367="",J367="",K367="",L367="",M367="")),"",Listen!$A$6)</f>
        <v/>
      </c>
      <c r="O367" s="59" t="str">
        <f t="shared" ca="1" si="81"/>
        <v/>
      </c>
      <c r="P367" s="71" t="str">
        <f t="shared" ca="1" si="91"/>
        <v/>
      </c>
      <c r="Q367" s="65" t="str">
        <f t="shared" ca="1" si="92"/>
        <v/>
      </c>
      <c r="R367" s="65" t="str">
        <f t="shared" ca="1" si="93"/>
        <v/>
      </c>
      <c r="S367" s="82" t="str">
        <f t="shared" si="94"/>
        <v/>
      </c>
      <c r="T367" s="73" t="str">
        <f t="shared" si="82"/>
        <v/>
      </c>
      <c r="U367" s="89" t="str">
        <f t="shared" si="95"/>
        <v/>
      </c>
      <c r="V367" s="86" t="str">
        <f t="shared" si="83"/>
        <v/>
      </c>
      <c r="W367" s="41" t="str">
        <f t="shared" si="96"/>
        <v/>
      </c>
      <c r="X367" s="42"/>
    </row>
    <row r="368" spans="1:24" x14ac:dyDescent="0.25">
      <c r="A368" s="104" t="str">
        <f t="shared" si="84"/>
        <v/>
      </c>
      <c r="B368" s="33"/>
      <c r="C368" s="34"/>
      <c r="D368" s="39"/>
      <c r="E368" s="39"/>
      <c r="F368" s="39"/>
      <c r="G368" s="40"/>
      <c r="H368" s="53" t="str">
        <f t="shared" ca="1" si="85"/>
        <v/>
      </c>
      <c r="I368" s="54" t="str">
        <f t="shared" ca="1" si="86"/>
        <v/>
      </c>
      <c r="J368" s="54" t="str">
        <f t="shared" ca="1" si="87"/>
        <v/>
      </c>
      <c r="K368" s="54" t="str">
        <f t="shared" ca="1" si="88"/>
        <v/>
      </c>
      <c r="L368" s="54" t="str">
        <f t="shared" ca="1" si="89"/>
        <v/>
      </c>
      <c r="M368" s="54" t="str">
        <f t="shared" ca="1" si="90"/>
        <v/>
      </c>
      <c r="N368" s="78" t="str">
        <f ca="1">IF(OR(G368="T",G368="",AND(H368="",I368="",J368="",K368="",L368="",M368="")),"",Listen!$A$6)</f>
        <v/>
      </c>
      <c r="O368" s="59" t="str">
        <f t="shared" ca="1" si="81"/>
        <v/>
      </c>
      <c r="P368" s="71" t="str">
        <f t="shared" ca="1" si="91"/>
        <v/>
      </c>
      <c r="Q368" s="65" t="str">
        <f t="shared" ca="1" si="92"/>
        <v/>
      </c>
      <c r="R368" s="65" t="str">
        <f t="shared" ca="1" si="93"/>
        <v/>
      </c>
      <c r="S368" s="82" t="str">
        <f t="shared" si="94"/>
        <v/>
      </c>
      <c r="T368" s="73" t="str">
        <f t="shared" si="82"/>
        <v/>
      </c>
      <c r="U368" s="89" t="str">
        <f t="shared" si="95"/>
        <v/>
      </c>
      <c r="V368" s="86" t="str">
        <f t="shared" si="83"/>
        <v/>
      </c>
      <c r="W368" s="41" t="str">
        <f t="shared" si="96"/>
        <v/>
      </c>
      <c r="X368" s="42"/>
    </row>
    <row r="369" spans="1:24" x14ac:dyDescent="0.25">
      <c r="A369" s="104" t="str">
        <f t="shared" si="84"/>
        <v/>
      </c>
      <c r="B369" s="33"/>
      <c r="C369" s="34"/>
      <c r="D369" s="39"/>
      <c r="E369" s="39"/>
      <c r="F369" s="39"/>
      <c r="G369" s="40"/>
      <c r="H369" s="53" t="str">
        <f t="shared" ca="1" si="85"/>
        <v/>
      </c>
      <c r="I369" s="54" t="str">
        <f t="shared" ca="1" si="86"/>
        <v/>
      </c>
      <c r="J369" s="54" t="str">
        <f t="shared" ca="1" si="87"/>
        <v/>
      </c>
      <c r="K369" s="54" t="str">
        <f t="shared" ca="1" si="88"/>
        <v/>
      </c>
      <c r="L369" s="54" t="str">
        <f t="shared" ca="1" si="89"/>
        <v/>
      </c>
      <c r="M369" s="54" t="str">
        <f t="shared" ca="1" si="90"/>
        <v/>
      </c>
      <c r="N369" s="78" t="str">
        <f ca="1">IF(OR(G369="T",G369="",AND(H369="",I369="",J369="",K369="",L369="",M369="")),"",Listen!$A$6)</f>
        <v/>
      </c>
      <c r="O369" s="59" t="str">
        <f t="shared" ca="1" si="81"/>
        <v/>
      </c>
      <c r="P369" s="71" t="str">
        <f t="shared" ca="1" si="91"/>
        <v/>
      </c>
      <c r="Q369" s="65" t="str">
        <f t="shared" ca="1" si="92"/>
        <v/>
      </c>
      <c r="R369" s="65" t="str">
        <f t="shared" ca="1" si="93"/>
        <v/>
      </c>
      <c r="S369" s="82" t="str">
        <f t="shared" si="94"/>
        <v/>
      </c>
      <c r="T369" s="73" t="str">
        <f t="shared" si="82"/>
        <v/>
      </c>
      <c r="U369" s="89" t="str">
        <f t="shared" si="95"/>
        <v/>
      </c>
      <c r="V369" s="86" t="str">
        <f t="shared" si="83"/>
        <v/>
      </c>
      <c r="W369" s="41" t="str">
        <f t="shared" si="96"/>
        <v/>
      </c>
      <c r="X369" s="42"/>
    </row>
    <row r="370" spans="1:24" x14ac:dyDescent="0.25">
      <c r="A370" s="104" t="str">
        <f t="shared" si="84"/>
        <v/>
      </c>
      <c r="B370" s="33"/>
      <c r="C370" s="34"/>
      <c r="D370" s="39"/>
      <c r="E370" s="39"/>
      <c r="F370" s="39"/>
      <c r="G370" s="40"/>
      <c r="H370" s="53" t="str">
        <f t="shared" ca="1" si="85"/>
        <v/>
      </c>
      <c r="I370" s="54" t="str">
        <f t="shared" ca="1" si="86"/>
        <v/>
      </c>
      <c r="J370" s="54" t="str">
        <f t="shared" ca="1" si="87"/>
        <v/>
      </c>
      <c r="K370" s="54" t="str">
        <f t="shared" ca="1" si="88"/>
        <v/>
      </c>
      <c r="L370" s="54" t="str">
        <f t="shared" ca="1" si="89"/>
        <v/>
      </c>
      <c r="M370" s="54" t="str">
        <f t="shared" ca="1" si="90"/>
        <v/>
      </c>
      <c r="N370" s="78" t="str">
        <f ca="1">IF(OR(G370="T",G370="",AND(H370="",I370="",J370="",K370="",L370="",M370="")),"",Listen!$A$6)</f>
        <v/>
      </c>
      <c r="O370" s="59" t="str">
        <f t="shared" ca="1" si="81"/>
        <v/>
      </c>
      <c r="P370" s="71" t="str">
        <f t="shared" ca="1" si="91"/>
        <v/>
      </c>
      <c r="Q370" s="65" t="str">
        <f t="shared" ca="1" si="92"/>
        <v/>
      </c>
      <c r="R370" s="65" t="str">
        <f t="shared" ca="1" si="93"/>
        <v/>
      </c>
      <c r="S370" s="82" t="str">
        <f t="shared" si="94"/>
        <v/>
      </c>
      <c r="T370" s="73" t="str">
        <f t="shared" si="82"/>
        <v/>
      </c>
      <c r="U370" s="89" t="str">
        <f t="shared" si="95"/>
        <v/>
      </c>
      <c r="V370" s="86" t="str">
        <f t="shared" si="83"/>
        <v/>
      </c>
      <c r="W370" s="41" t="str">
        <f t="shared" si="96"/>
        <v/>
      </c>
      <c r="X370" s="42"/>
    </row>
    <row r="371" spans="1:24" x14ac:dyDescent="0.25">
      <c r="A371" s="104" t="str">
        <f t="shared" si="84"/>
        <v/>
      </c>
      <c r="B371" s="33"/>
      <c r="C371" s="34"/>
      <c r="D371" s="39"/>
      <c r="E371" s="39"/>
      <c r="F371" s="39"/>
      <c r="G371" s="40"/>
      <c r="H371" s="53" t="str">
        <f t="shared" ca="1" si="85"/>
        <v/>
      </c>
      <c r="I371" s="54" t="str">
        <f t="shared" ca="1" si="86"/>
        <v/>
      </c>
      <c r="J371" s="54" t="str">
        <f t="shared" ca="1" si="87"/>
        <v/>
      </c>
      <c r="K371" s="54" t="str">
        <f t="shared" ca="1" si="88"/>
        <v/>
      </c>
      <c r="L371" s="54" t="str">
        <f t="shared" ca="1" si="89"/>
        <v/>
      </c>
      <c r="M371" s="54" t="str">
        <f t="shared" ca="1" si="90"/>
        <v/>
      </c>
      <c r="N371" s="78" t="str">
        <f ca="1">IF(OR(G371="T",G371="",AND(H371="",I371="",J371="",K371="",L371="",M371="")),"",Listen!$A$6)</f>
        <v/>
      </c>
      <c r="O371" s="59" t="str">
        <f t="shared" ca="1" si="81"/>
        <v/>
      </c>
      <c r="P371" s="71" t="str">
        <f t="shared" ca="1" si="91"/>
        <v/>
      </c>
      <c r="Q371" s="65" t="str">
        <f t="shared" ca="1" si="92"/>
        <v/>
      </c>
      <c r="R371" s="65" t="str">
        <f t="shared" ca="1" si="93"/>
        <v/>
      </c>
      <c r="S371" s="82" t="str">
        <f t="shared" si="94"/>
        <v/>
      </c>
      <c r="T371" s="73" t="str">
        <f t="shared" si="82"/>
        <v/>
      </c>
      <c r="U371" s="89" t="str">
        <f t="shared" si="95"/>
        <v/>
      </c>
      <c r="V371" s="86" t="str">
        <f t="shared" si="83"/>
        <v/>
      </c>
      <c r="W371" s="41" t="str">
        <f t="shared" si="96"/>
        <v/>
      </c>
      <c r="X371" s="42"/>
    </row>
    <row r="372" spans="1:24" x14ac:dyDescent="0.25">
      <c r="A372" s="104" t="str">
        <f t="shared" si="84"/>
        <v/>
      </c>
      <c r="B372" s="33"/>
      <c r="C372" s="34"/>
      <c r="D372" s="39"/>
      <c r="E372" s="39"/>
      <c r="F372" s="39"/>
      <c r="G372" s="40"/>
      <c r="H372" s="53" t="str">
        <f t="shared" ca="1" si="85"/>
        <v/>
      </c>
      <c r="I372" s="54" t="str">
        <f t="shared" ca="1" si="86"/>
        <v/>
      </c>
      <c r="J372" s="54" t="str">
        <f t="shared" ca="1" si="87"/>
        <v/>
      </c>
      <c r="K372" s="54" t="str">
        <f t="shared" ca="1" si="88"/>
        <v/>
      </c>
      <c r="L372" s="54" t="str">
        <f t="shared" ca="1" si="89"/>
        <v/>
      </c>
      <c r="M372" s="54" t="str">
        <f t="shared" ca="1" si="90"/>
        <v/>
      </c>
      <c r="N372" s="78" t="str">
        <f ca="1">IF(OR(G372="T",G372="",AND(H372="",I372="",J372="",K372="",L372="",M372="")),"",Listen!$A$6)</f>
        <v/>
      </c>
      <c r="O372" s="59" t="str">
        <f t="shared" ca="1" si="81"/>
        <v/>
      </c>
      <c r="P372" s="71" t="str">
        <f t="shared" ca="1" si="91"/>
        <v/>
      </c>
      <c r="Q372" s="65" t="str">
        <f t="shared" ca="1" si="92"/>
        <v/>
      </c>
      <c r="R372" s="65" t="str">
        <f t="shared" ca="1" si="93"/>
        <v/>
      </c>
      <c r="S372" s="82" t="str">
        <f t="shared" si="94"/>
        <v/>
      </c>
      <c r="T372" s="73" t="str">
        <f t="shared" si="82"/>
        <v/>
      </c>
      <c r="U372" s="89" t="str">
        <f t="shared" si="95"/>
        <v/>
      </c>
      <c r="V372" s="86" t="str">
        <f t="shared" si="83"/>
        <v/>
      </c>
      <c r="W372" s="41" t="str">
        <f t="shared" si="96"/>
        <v/>
      </c>
      <c r="X372" s="42"/>
    </row>
    <row r="373" spans="1:24" x14ac:dyDescent="0.25">
      <c r="A373" s="104" t="str">
        <f t="shared" si="84"/>
        <v/>
      </c>
      <c r="B373" s="33"/>
      <c r="C373" s="34"/>
      <c r="D373" s="39"/>
      <c r="E373" s="39"/>
      <c r="F373" s="39"/>
      <c r="G373" s="40"/>
      <c r="H373" s="53" t="str">
        <f t="shared" ca="1" si="85"/>
        <v/>
      </c>
      <c r="I373" s="54" t="str">
        <f t="shared" ca="1" si="86"/>
        <v/>
      </c>
      <c r="J373" s="54" t="str">
        <f t="shared" ca="1" si="87"/>
        <v/>
      </c>
      <c r="K373" s="54" t="str">
        <f t="shared" ca="1" si="88"/>
        <v/>
      </c>
      <c r="L373" s="54" t="str">
        <f t="shared" ca="1" si="89"/>
        <v/>
      </c>
      <c r="M373" s="54" t="str">
        <f t="shared" ca="1" si="90"/>
        <v/>
      </c>
      <c r="N373" s="78" t="str">
        <f ca="1">IF(OR(G373="T",G373="",AND(H373="",I373="",J373="",K373="",L373="",M373="")),"",Listen!$A$6)</f>
        <v/>
      </c>
      <c r="O373" s="59" t="str">
        <f t="shared" ca="1" si="81"/>
        <v/>
      </c>
      <c r="P373" s="71" t="str">
        <f t="shared" ca="1" si="91"/>
        <v/>
      </c>
      <c r="Q373" s="65" t="str">
        <f t="shared" ca="1" si="92"/>
        <v/>
      </c>
      <c r="R373" s="65" t="str">
        <f t="shared" ca="1" si="93"/>
        <v/>
      </c>
      <c r="S373" s="82" t="str">
        <f t="shared" si="94"/>
        <v/>
      </c>
      <c r="T373" s="73" t="str">
        <f t="shared" si="82"/>
        <v/>
      </c>
      <c r="U373" s="89" t="str">
        <f t="shared" si="95"/>
        <v/>
      </c>
      <c r="V373" s="86" t="str">
        <f t="shared" si="83"/>
        <v/>
      </c>
      <c r="W373" s="41" t="str">
        <f t="shared" si="96"/>
        <v/>
      </c>
      <c r="X373" s="42"/>
    </row>
    <row r="374" spans="1:24" x14ac:dyDescent="0.25">
      <c r="A374" s="104" t="str">
        <f t="shared" si="84"/>
        <v/>
      </c>
      <c r="B374" s="33"/>
      <c r="C374" s="34"/>
      <c r="D374" s="39"/>
      <c r="E374" s="39"/>
      <c r="F374" s="39"/>
      <c r="G374" s="40"/>
      <c r="H374" s="53" t="str">
        <f t="shared" ca="1" si="85"/>
        <v/>
      </c>
      <c r="I374" s="54" t="str">
        <f t="shared" ca="1" si="86"/>
        <v/>
      </c>
      <c r="J374" s="54" t="str">
        <f t="shared" ca="1" si="87"/>
        <v/>
      </c>
      <c r="K374" s="54" t="str">
        <f t="shared" ca="1" si="88"/>
        <v/>
      </c>
      <c r="L374" s="54" t="str">
        <f t="shared" ca="1" si="89"/>
        <v/>
      </c>
      <c r="M374" s="54" t="str">
        <f t="shared" ca="1" si="90"/>
        <v/>
      </c>
      <c r="N374" s="78" t="str">
        <f ca="1">IF(OR(G374="T",G374="",AND(H374="",I374="",J374="",K374="",L374="",M374="")),"",Listen!$A$6)</f>
        <v/>
      </c>
      <c r="O374" s="59" t="str">
        <f t="shared" ca="1" si="81"/>
        <v/>
      </c>
      <c r="P374" s="71" t="str">
        <f t="shared" ca="1" si="91"/>
        <v/>
      </c>
      <c r="Q374" s="65" t="str">
        <f t="shared" ca="1" si="92"/>
        <v/>
      </c>
      <c r="R374" s="65" t="str">
        <f t="shared" ca="1" si="93"/>
        <v/>
      </c>
      <c r="S374" s="82" t="str">
        <f t="shared" si="94"/>
        <v/>
      </c>
      <c r="T374" s="73" t="str">
        <f t="shared" si="82"/>
        <v/>
      </c>
      <c r="U374" s="89" t="str">
        <f t="shared" si="95"/>
        <v/>
      </c>
      <c r="V374" s="86" t="str">
        <f t="shared" si="83"/>
        <v/>
      </c>
      <c r="W374" s="41" t="str">
        <f t="shared" si="96"/>
        <v/>
      </c>
      <c r="X374" s="42"/>
    </row>
    <row r="375" spans="1:24" x14ac:dyDescent="0.25">
      <c r="A375" s="104" t="str">
        <f t="shared" si="84"/>
        <v/>
      </c>
      <c r="B375" s="33"/>
      <c r="C375" s="34"/>
      <c r="D375" s="39"/>
      <c r="E375" s="39"/>
      <c r="F375" s="39"/>
      <c r="G375" s="40"/>
      <c r="H375" s="53" t="str">
        <f t="shared" ca="1" si="85"/>
        <v/>
      </c>
      <c r="I375" s="54" t="str">
        <f t="shared" ca="1" si="86"/>
        <v/>
      </c>
      <c r="J375" s="54" t="str">
        <f t="shared" ca="1" si="87"/>
        <v/>
      </c>
      <c r="K375" s="54" t="str">
        <f t="shared" ca="1" si="88"/>
        <v/>
      </c>
      <c r="L375" s="54" t="str">
        <f t="shared" ca="1" si="89"/>
        <v/>
      </c>
      <c r="M375" s="54" t="str">
        <f t="shared" ca="1" si="90"/>
        <v/>
      </c>
      <c r="N375" s="78" t="str">
        <f ca="1">IF(OR(G375="T",G375="",AND(H375="",I375="",J375="",K375="",L375="",M375="")),"",Listen!$A$6)</f>
        <v/>
      </c>
      <c r="O375" s="59" t="str">
        <f t="shared" ca="1" si="81"/>
        <v/>
      </c>
      <c r="P375" s="71" t="str">
        <f t="shared" ca="1" si="91"/>
        <v/>
      </c>
      <c r="Q375" s="65" t="str">
        <f t="shared" ca="1" si="92"/>
        <v/>
      </c>
      <c r="R375" s="65" t="str">
        <f t="shared" ca="1" si="93"/>
        <v/>
      </c>
      <c r="S375" s="82" t="str">
        <f t="shared" si="94"/>
        <v/>
      </c>
      <c r="T375" s="73" t="str">
        <f t="shared" si="82"/>
        <v/>
      </c>
      <c r="U375" s="89" t="str">
        <f t="shared" si="95"/>
        <v/>
      </c>
      <c r="V375" s="86" t="str">
        <f t="shared" si="83"/>
        <v/>
      </c>
      <c r="W375" s="41" t="str">
        <f t="shared" si="96"/>
        <v/>
      </c>
      <c r="X375" s="42"/>
    </row>
    <row r="376" spans="1:24" x14ac:dyDescent="0.25">
      <c r="A376" s="104" t="str">
        <f t="shared" si="84"/>
        <v/>
      </c>
      <c r="B376" s="33"/>
      <c r="C376" s="34"/>
      <c r="D376" s="39"/>
      <c r="E376" s="39"/>
      <c r="F376" s="39"/>
      <c r="G376" s="40"/>
      <c r="H376" s="53" t="str">
        <f t="shared" ca="1" si="85"/>
        <v/>
      </c>
      <c r="I376" s="54" t="str">
        <f t="shared" ca="1" si="86"/>
        <v/>
      </c>
      <c r="J376" s="54" t="str">
        <f t="shared" ca="1" si="87"/>
        <v/>
      </c>
      <c r="K376" s="54" t="str">
        <f t="shared" ca="1" si="88"/>
        <v/>
      </c>
      <c r="L376" s="54" t="str">
        <f t="shared" ca="1" si="89"/>
        <v/>
      </c>
      <c r="M376" s="54" t="str">
        <f t="shared" ca="1" si="90"/>
        <v/>
      </c>
      <c r="N376" s="78" t="str">
        <f ca="1">IF(OR(G376="T",G376="",AND(H376="",I376="",J376="",K376="",L376="",M376="")),"",Listen!$A$6)</f>
        <v/>
      </c>
      <c r="O376" s="59" t="str">
        <f t="shared" ca="1" si="81"/>
        <v/>
      </c>
      <c r="P376" s="71" t="str">
        <f t="shared" ca="1" si="91"/>
        <v/>
      </c>
      <c r="Q376" s="65" t="str">
        <f t="shared" ca="1" si="92"/>
        <v/>
      </c>
      <c r="R376" s="65" t="str">
        <f t="shared" ca="1" si="93"/>
        <v/>
      </c>
      <c r="S376" s="82" t="str">
        <f t="shared" si="94"/>
        <v/>
      </c>
      <c r="T376" s="73" t="str">
        <f t="shared" si="82"/>
        <v/>
      </c>
      <c r="U376" s="89" t="str">
        <f t="shared" si="95"/>
        <v/>
      </c>
      <c r="V376" s="86" t="str">
        <f t="shared" si="83"/>
        <v/>
      </c>
      <c r="W376" s="41" t="str">
        <f t="shared" si="96"/>
        <v/>
      </c>
      <c r="X376" s="42"/>
    </row>
    <row r="377" spans="1:24" x14ac:dyDescent="0.25">
      <c r="A377" s="104" t="str">
        <f t="shared" si="84"/>
        <v/>
      </c>
      <c r="B377" s="33"/>
      <c r="C377" s="34"/>
      <c r="D377" s="39"/>
      <c r="E377" s="39"/>
      <c r="F377" s="39"/>
      <c r="G377" s="40"/>
      <c r="H377" s="53" t="str">
        <f t="shared" ca="1" si="85"/>
        <v/>
      </c>
      <c r="I377" s="54" t="str">
        <f t="shared" ca="1" si="86"/>
        <v/>
      </c>
      <c r="J377" s="54" t="str">
        <f t="shared" ca="1" si="87"/>
        <v/>
      </c>
      <c r="K377" s="54" t="str">
        <f t="shared" ca="1" si="88"/>
        <v/>
      </c>
      <c r="L377" s="54" t="str">
        <f t="shared" ca="1" si="89"/>
        <v/>
      </c>
      <c r="M377" s="54" t="str">
        <f t="shared" ca="1" si="90"/>
        <v/>
      </c>
      <c r="N377" s="78" t="str">
        <f ca="1">IF(OR(G377="T",G377="",AND(H377="",I377="",J377="",K377="",L377="",M377="")),"",Listen!$A$6)</f>
        <v/>
      </c>
      <c r="O377" s="59" t="str">
        <f t="shared" ca="1" si="81"/>
        <v/>
      </c>
      <c r="P377" s="71" t="str">
        <f t="shared" ca="1" si="91"/>
        <v/>
      </c>
      <c r="Q377" s="65" t="str">
        <f t="shared" ca="1" si="92"/>
        <v/>
      </c>
      <c r="R377" s="65" t="str">
        <f t="shared" ca="1" si="93"/>
        <v/>
      </c>
      <c r="S377" s="82" t="str">
        <f t="shared" si="94"/>
        <v/>
      </c>
      <c r="T377" s="73" t="str">
        <f t="shared" si="82"/>
        <v/>
      </c>
      <c r="U377" s="89" t="str">
        <f t="shared" si="95"/>
        <v/>
      </c>
      <c r="V377" s="86" t="str">
        <f t="shared" si="83"/>
        <v/>
      </c>
      <c r="W377" s="41" t="str">
        <f t="shared" si="96"/>
        <v/>
      </c>
      <c r="X377" s="42"/>
    </row>
    <row r="378" spans="1:24" x14ac:dyDescent="0.25">
      <c r="A378" s="104" t="str">
        <f t="shared" si="84"/>
        <v/>
      </c>
      <c r="B378" s="33"/>
      <c r="C378" s="34"/>
      <c r="D378" s="39"/>
      <c r="E378" s="39"/>
      <c r="F378" s="39"/>
      <c r="G378" s="40"/>
      <c r="H378" s="53" t="str">
        <f t="shared" ca="1" si="85"/>
        <v/>
      </c>
      <c r="I378" s="54" t="str">
        <f t="shared" ca="1" si="86"/>
        <v/>
      </c>
      <c r="J378" s="54" t="str">
        <f t="shared" ca="1" si="87"/>
        <v/>
      </c>
      <c r="K378" s="54" t="str">
        <f t="shared" ca="1" si="88"/>
        <v/>
      </c>
      <c r="L378" s="54" t="str">
        <f t="shared" ca="1" si="89"/>
        <v/>
      </c>
      <c r="M378" s="54" t="str">
        <f t="shared" ca="1" si="90"/>
        <v/>
      </c>
      <c r="N378" s="78" t="str">
        <f ca="1">IF(OR(G378="T",G378="",AND(H378="",I378="",J378="",K378="",L378="",M378="")),"",Listen!$A$6)</f>
        <v/>
      </c>
      <c r="O378" s="59" t="str">
        <f t="shared" ca="1" si="81"/>
        <v/>
      </c>
      <c r="P378" s="71" t="str">
        <f t="shared" ca="1" si="91"/>
        <v/>
      </c>
      <c r="Q378" s="65" t="str">
        <f t="shared" ca="1" si="92"/>
        <v/>
      </c>
      <c r="R378" s="65" t="str">
        <f t="shared" ca="1" si="93"/>
        <v/>
      </c>
      <c r="S378" s="82" t="str">
        <f t="shared" si="94"/>
        <v/>
      </c>
      <c r="T378" s="73" t="str">
        <f t="shared" si="82"/>
        <v/>
      </c>
      <c r="U378" s="89" t="str">
        <f t="shared" si="95"/>
        <v/>
      </c>
      <c r="V378" s="86" t="str">
        <f t="shared" si="83"/>
        <v/>
      </c>
      <c r="W378" s="41" t="str">
        <f t="shared" si="96"/>
        <v/>
      </c>
      <c r="X378" s="42"/>
    </row>
    <row r="379" spans="1:24" x14ac:dyDescent="0.25">
      <c r="A379" s="104" t="str">
        <f t="shared" si="84"/>
        <v/>
      </c>
      <c r="B379" s="33"/>
      <c r="C379" s="34"/>
      <c r="D379" s="39"/>
      <c r="E379" s="39"/>
      <c r="F379" s="39"/>
      <c r="G379" s="40"/>
      <c r="H379" s="53" t="str">
        <f t="shared" ca="1" si="85"/>
        <v/>
      </c>
      <c r="I379" s="54" t="str">
        <f t="shared" ca="1" si="86"/>
        <v/>
      </c>
      <c r="J379" s="54" t="str">
        <f t="shared" ca="1" si="87"/>
        <v/>
      </c>
      <c r="K379" s="54" t="str">
        <f t="shared" ca="1" si="88"/>
        <v/>
      </c>
      <c r="L379" s="54" t="str">
        <f t="shared" ca="1" si="89"/>
        <v/>
      </c>
      <c r="M379" s="54" t="str">
        <f t="shared" ca="1" si="90"/>
        <v/>
      </c>
      <c r="N379" s="78" t="str">
        <f ca="1">IF(OR(G379="T",G379="",AND(H379="",I379="",J379="",K379="",L379="",M379="")),"",Listen!$A$6)</f>
        <v/>
      </c>
      <c r="O379" s="59" t="str">
        <f t="shared" ca="1" si="81"/>
        <v/>
      </c>
      <c r="P379" s="71" t="str">
        <f t="shared" ca="1" si="91"/>
        <v/>
      </c>
      <c r="Q379" s="65" t="str">
        <f t="shared" ca="1" si="92"/>
        <v/>
      </c>
      <c r="R379" s="65" t="str">
        <f t="shared" ca="1" si="93"/>
        <v/>
      </c>
      <c r="S379" s="82" t="str">
        <f t="shared" si="94"/>
        <v/>
      </c>
      <c r="T379" s="73" t="str">
        <f t="shared" si="82"/>
        <v/>
      </c>
      <c r="U379" s="89" t="str">
        <f t="shared" si="95"/>
        <v/>
      </c>
      <c r="V379" s="86" t="str">
        <f t="shared" si="83"/>
        <v/>
      </c>
      <c r="W379" s="41" t="str">
        <f t="shared" si="96"/>
        <v/>
      </c>
      <c r="X379" s="42"/>
    </row>
    <row r="380" spans="1:24" x14ac:dyDescent="0.25">
      <c r="A380" s="104" t="str">
        <f t="shared" si="84"/>
        <v/>
      </c>
      <c r="B380" s="33"/>
      <c r="C380" s="34"/>
      <c r="D380" s="39"/>
      <c r="E380" s="39"/>
      <c r="F380" s="39"/>
      <c r="G380" s="40"/>
      <c r="H380" s="53" t="str">
        <f t="shared" ca="1" si="85"/>
        <v/>
      </c>
      <c r="I380" s="54" t="str">
        <f t="shared" ca="1" si="86"/>
        <v/>
      </c>
      <c r="J380" s="54" t="str">
        <f t="shared" ca="1" si="87"/>
        <v/>
      </c>
      <c r="K380" s="54" t="str">
        <f t="shared" ca="1" si="88"/>
        <v/>
      </c>
      <c r="L380" s="54" t="str">
        <f t="shared" ca="1" si="89"/>
        <v/>
      </c>
      <c r="M380" s="54" t="str">
        <f t="shared" ca="1" si="90"/>
        <v/>
      </c>
      <c r="N380" s="78" t="str">
        <f ca="1">IF(OR(G380="T",G380="",AND(H380="",I380="",J380="",K380="",L380="",M380="")),"",Listen!$A$6)</f>
        <v/>
      </c>
      <c r="O380" s="59" t="str">
        <f t="shared" ca="1" si="81"/>
        <v/>
      </c>
      <c r="P380" s="71" t="str">
        <f t="shared" ca="1" si="91"/>
        <v/>
      </c>
      <c r="Q380" s="65" t="str">
        <f t="shared" ca="1" si="92"/>
        <v/>
      </c>
      <c r="R380" s="65" t="str">
        <f t="shared" ca="1" si="93"/>
        <v/>
      </c>
      <c r="S380" s="82" t="str">
        <f t="shared" si="94"/>
        <v/>
      </c>
      <c r="T380" s="73" t="str">
        <f t="shared" si="82"/>
        <v/>
      </c>
      <c r="U380" s="89" t="str">
        <f t="shared" si="95"/>
        <v/>
      </c>
      <c r="V380" s="86" t="str">
        <f t="shared" si="83"/>
        <v/>
      </c>
      <c r="W380" s="41" t="str">
        <f t="shared" si="96"/>
        <v/>
      </c>
      <c r="X380" s="42"/>
    </row>
    <row r="381" spans="1:24" x14ac:dyDescent="0.25">
      <c r="A381" s="104" t="str">
        <f t="shared" si="84"/>
        <v/>
      </c>
      <c r="B381" s="33"/>
      <c r="C381" s="34"/>
      <c r="D381" s="39"/>
      <c r="E381" s="39"/>
      <c r="F381" s="39"/>
      <c r="G381" s="40"/>
      <c r="H381" s="53" t="str">
        <f t="shared" ca="1" si="85"/>
        <v/>
      </c>
      <c r="I381" s="54" t="str">
        <f t="shared" ca="1" si="86"/>
        <v/>
      </c>
      <c r="J381" s="54" t="str">
        <f t="shared" ca="1" si="87"/>
        <v/>
      </c>
      <c r="K381" s="54" t="str">
        <f t="shared" ca="1" si="88"/>
        <v/>
      </c>
      <c r="L381" s="54" t="str">
        <f t="shared" ca="1" si="89"/>
        <v/>
      </c>
      <c r="M381" s="54" t="str">
        <f t="shared" ca="1" si="90"/>
        <v/>
      </c>
      <c r="N381" s="78" t="str">
        <f ca="1">IF(OR(G381="T",G381="",AND(H381="",I381="",J381="",K381="",L381="",M381="")),"",Listen!$A$6)</f>
        <v/>
      </c>
      <c r="O381" s="59" t="str">
        <f t="shared" ca="1" si="81"/>
        <v/>
      </c>
      <c r="P381" s="71" t="str">
        <f t="shared" ca="1" si="91"/>
        <v/>
      </c>
      <c r="Q381" s="65" t="str">
        <f t="shared" ca="1" si="92"/>
        <v/>
      </c>
      <c r="R381" s="65" t="str">
        <f t="shared" ca="1" si="93"/>
        <v/>
      </c>
      <c r="S381" s="82" t="str">
        <f t="shared" si="94"/>
        <v/>
      </c>
      <c r="T381" s="73" t="str">
        <f t="shared" si="82"/>
        <v/>
      </c>
      <c r="U381" s="89" t="str">
        <f t="shared" si="95"/>
        <v/>
      </c>
      <c r="V381" s="86" t="str">
        <f t="shared" si="83"/>
        <v/>
      </c>
      <c r="W381" s="41" t="str">
        <f t="shared" si="96"/>
        <v/>
      </c>
      <c r="X381" s="42"/>
    </row>
    <row r="382" spans="1:24" x14ac:dyDescent="0.25">
      <c r="A382" s="104" t="str">
        <f t="shared" si="84"/>
        <v/>
      </c>
      <c r="B382" s="33"/>
      <c r="C382" s="34"/>
      <c r="D382" s="39"/>
      <c r="E382" s="39"/>
      <c r="F382" s="39"/>
      <c r="G382" s="40"/>
      <c r="H382" s="53" t="str">
        <f t="shared" ca="1" si="85"/>
        <v/>
      </c>
      <c r="I382" s="54" t="str">
        <f t="shared" ca="1" si="86"/>
        <v/>
      </c>
      <c r="J382" s="54" t="str">
        <f t="shared" ca="1" si="87"/>
        <v/>
      </c>
      <c r="K382" s="54" t="str">
        <f t="shared" ca="1" si="88"/>
        <v/>
      </c>
      <c r="L382" s="54" t="str">
        <f t="shared" ca="1" si="89"/>
        <v/>
      </c>
      <c r="M382" s="54" t="str">
        <f t="shared" ca="1" si="90"/>
        <v/>
      </c>
      <c r="N382" s="78" t="str">
        <f ca="1">IF(OR(G382="T",G382="",AND(H382="",I382="",J382="",K382="",L382="",M382="")),"",Listen!$A$6)</f>
        <v/>
      </c>
      <c r="O382" s="59" t="str">
        <f t="shared" ca="1" si="81"/>
        <v/>
      </c>
      <c r="P382" s="71" t="str">
        <f t="shared" ca="1" si="91"/>
        <v/>
      </c>
      <c r="Q382" s="65" t="str">
        <f t="shared" ca="1" si="92"/>
        <v/>
      </c>
      <c r="R382" s="65" t="str">
        <f t="shared" ca="1" si="93"/>
        <v/>
      </c>
      <c r="S382" s="82" t="str">
        <f t="shared" si="94"/>
        <v/>
      </c>
      <c r="T382" s="73" t="str">
        <f t="shared" si="82"/>
        <v/>
      </c>
      <c r="U382" s="89" t="str">
        <f t="shared" si="95"/>
        <v/>
      </c>
      <c r="V382" s="86" t="str">
        <f t="shared" si="83"/>
        <v/>
      </c>
      <c r="W382" s="41" t="str">
        <f t="shared" si="96"/>
        <v/>
      </c>
      <c r="X382" s="42"/>
    </row>
    <row r="383" spans="1:24" x14ac:dyDescent="0.25">
      <c r="A383" s="104" t="str">
        <f t="shared" si="84"/>
        <v/>
      </c>
      <c r="B383" s="33"/>
      <c r="C383" s="34"/>
      <c r="D383" s="39"/>
      <c r="E383" s="39"/>
      <c r="F383" s="39"/>
      <c r="G383" s="40"/>
      <c r="H383" s="53" t="str">
        <f t="shared" ca="1" si="85"/>
        <v/>
      </c>
      <c r="I383" s="54" t="str">
        <f t="shared" ca="1" si="86"/>
        <v/>
      </c>
      <c r="J383" s="54" t="str">
        <f t="shared" ca="1" si="87"/>
        <v/>
      </c>
      <c r="K383" s="54" t="str">
        <f t="shared" ca="1" si="88"/>
        <v/>
      </c>
      <c r="L383" s="54" t="str">
        <f t="shared" ca="1" si="89"/>
        <v/>
      </c>
      <c r="M383" s="54" t="str">
        <f t="shared" ca="1" si="90"/>
        <v/>
      </c>
      <c r="N383" s="78" t="str">
        <f ca="1">IF(OR(G383="T",G383="",AND(H383="",I383="",J383="",K383="",L383="",M383="")),"",Listen!$A$6)</f>
        <v/>
      </c>
      <c r="O383" s="59" t="str">
        <f t="shared" ca="1" si="81"/>
        <v/>
      </c>
      <c r="P383" s="71" t="str">
        <f t="shared" ca="1" si="91"/>
        <v/>
      </c>
      <c r="Q383" s="65" t="str">
        <f t="shared" ca="1" si="92"/>
        <v/>
      </c>
      <c r="R383" s="65" t="str">
        <f t="shared" ca="1" si="93"/>
        <v/>
      </c>
      <c r="S383" s="82" t="str">
        <f t="shared" si="94"/>
        <v/>
      </c>
      <c r="T383" s="73" t="str">
        <f t="shared" si="82"/>
        <v/>
      </c>
      <c r="U383" s="89" t="str">
        <f t="shared" si="95"/>
        <v/>
      </c>
      <c r="V383" s="86" t="str">
        <f t="shared" si="83"/>
        <v/>
      </c>
      <c r="W383" s="41" t="str">
        <f t="shared" si="96"/>
        <v/>
      </c>
      <c r="X383" s="42"/>
    </row>
    <row r="384" spans="1:24" x14ac:dyDescent="0.25">
      <c r="A384" s="104" t="str">
        <f t="shared" si="84"/>
        <v/>
      </c>
      <c r="B384" s="33"/>
      <c r="C384" s="34"/>
      <c r="D384" s="39"/>
      <c r="E384" s="39"/>
      <c r="F384" s="39"/>
      <c r="G384" s="40"/>
      <c r="H384" s="53" t="str">
        <f t="shared" ca="1" si="85"/>
        <v/>
      </c>
      <c r="I384" s="54" t="str">
        <f t="shared" ca="1" si="86"/>
        <v/>
      </c>
      <c r="J384" s="54" t="str">
        <f t="shared" ca="1" si="87"/>
        <v/>
      </c>
      <c r="K384" s="54" t="str">
        <f t="shared" ca="1" si="88"/>
        <v/>
      </c>
      <c r="L384" s="54" t="str">
        <f t="shared" ca="1" si="89"/>
        <v/>
      </c>
      <c r="M384" s="54" t="str">
        <f t="shared" ca="1" si="90"/>
        <v/>
      </c>
      <c r="N384" s="78" t="str">
        <f ca="1">IF(OR(G384="T",G384="",AND(H384="",I384="",J384="",K384="",L384="",M384="")),"",Listen!$A$6)</f>
        <v/>
      </c>
      <c r="O384" s="59" t="str">
        <f t="shared" ca="1" si="81"/>
        <v/>
      </c>
      <c r="P384" s="71" t="str">
        <f t="shared" ca="1" si="91"/>
        <v/>
      </c>
      <c r="Q384" s="65" t="str">
        <f t="shared" ca="1" si="92"/>
        <v/>
      </c>
      <c r="R384" s="65" t="str">
        <f t="shared" ca="1" si="93"/>
        <v/>
      </c>
      <c r="S384" s="82" t="str">
        <f t="shared" si="94"/>
        <v/>
      </c>
      <c r="T384" s="73" t="str">
        <f t="shared" si="82"/>
        <v/>
      </c>
      <c r="U384" s="89" t="str">
        <f t="shared" si="95"/>
        <v/>
      </c>
      <c r="V384" s="86" t="str">
        <f t="shared" si="83"/>
        <v/>
      </c>
      <c r="W384" s="41" t="str">
        <f t="shared" si="96"/>
        <v/>
      </c>
      <c r="X384" s="42"/>
    </row>
    <row r="385" spans="1:24" x14ac:dyDescent="0.25">
      <c r="A385" s="104" t="str">
        <f t="shared" si="84"/>
        <v/>
      </c>
      <c r="B385" s="33"/>
      <c r="C385" s="34"/>
      <c r="D385" s="39"/>
      <c r="E385" s="39"/>
      <c r="F385" s="39"/>
      <c r="G385" s="40"/>
      <c r="H385" s="53" t="str">
        <f t="shared" ca="1" si="85"/>
        <v/>
      </c>
      <c r="I385" s="54" t="str">
        <f t="shared" ca="1" si="86"/>
        <v/>
      </c>
      <c r="J385" s="54" t="str">
        <f t="shared" ca="1" si="87"/>
        <v/>
      </c>
      <c r="K385" s="54" t="str">
        <f t="shared" ca="1" si="88"/>
        <v/>
      </c>
      <c r="L385" s="54" t="str">
        <f t="shared" ca="1" si="89"/>
        <v/>
      </c>
      <c r="M385" s="54" t="str">
        <f t="shared" ca="1" si="90"/>
        <v/>
      </c>
      <c r="N385" s="78" t="str">
        <f ca="1">IF(OR(G385="T",G385="",AND(H385="",I385="",J385="",K385="",L385="",M385="")),"",Listen!$A$6)</f>
        <v/>
      </c>
      <c r="O385" s="59" t="str">
        <f t="shared" ca="1" si="81"/>
        <v/>
      </c>
      <c r="P385" s="71" t="str">
        <f t="shared" ca="1" si="91"/>
        <v/>
      </c>
      <c r="Q385" s="65" t="str">
        <f t="shared" ca="1" si="92"/>
        <v/>
      </c>
      <c r="R385" s="65" t="str">
        <f t="shared" ca="1" si="93"/>
        <v/>
      </c>
      <c r="S385" s="82" t="str">
        <f t="shared" si="94"/>
        <v/>
      </c>
      <c r="T385" s="73" t="str">
        <f t="shared" si="82"/>
        <v/>
      </c>
      <c r="U385" s="89" t="str">
        <f t="shared" si="95"/>
        <v/>
      </c>
      <c r="V385" s="86" t="str">
        <f t="shared" si="83"/>
        <v/>
      </c>
      <c r="W385" s="41" t="str">
        <f t="shared" si="96"/>
        <v/>
      </c>
      <c r="X385" s="42"/>
    </row>
    <row r="386" spans="1:24" x14ac:dyDescent="0.25">
      <c r="A386" s="104" t="str">
        <f t="shared" si="84"/>
        <v/>
      </c>
      <c r="B386" s="33"/>
      <c r="C386" s="34"/>
      <c r="D386" s="39"/>
      <c r="E386" s="39"/>
      <c r="F386" s="39"/>
      <c r="G386" s="40"/>
      <c r="H386" s="53" t="str">
        <f t="shared" ca="1" si="85"/>
        <v/>
      </c>
      <c r="I386" s="54" t="str">
        <f t="shared" ca="1" si="86"/>
        <v/>
      </c>
      <c r="J386" s="54" t="str">
        <f t="shared" ca="1" si="87"/>
        <v/>
      </c>
      <c r="K386" s="54" t="str">
        <f t="shared" ca="1" si="88"/>
        <v/>
      </c>
      <c r="L386" s="54" t="str">
        <f t="shared" ca="1" si="89"/>
        <v/>
      </c>
      <c r="M386" s="54" t="str">
        <f t="shared" ca="1" si="90"/>
        <v/>
      </c>
      <c r="N386" s="78" t="str">
        <f ca="1">IF(OR(G386="T",G386="",AND(H386="",I386="",J386="",K386="",L386="",M386="")),"",Listen!$A$6)</f>
        <v/>
      </c>
      <c r="O386" s="59" t="str">
        <f t="shared" ca="1" si="81"/>
        <v/>
      </c>
      <c r="P386" s="71" t="str">
        <f t="shared" ca="1" si="91"/>
        <v/>
      </c>
      <c r="Q386" s="65" t="str">
        <f t="shared" ca="1" si="92"/>
        <v/>
      </c>
      <c r="R386" s="65" t="str">
        <f t="shared" ca="1" si="93"/>
        <v/>
      </c>
      <c r="S386" s="82" t="str">
        <f t="shared" si="94"/>
        <v/>
      </c>
      <c r="T386" s="73" t="str">
        <f t="shared" si="82"/>
        <v/>
      </c>
      <c r="U386" s="89" t="str">
        <f t="shared" si="95"/>
        <v/>
      </c>
      <c r="V386" s="86" t="str">
        <f t="shared" si="83"/>
        <v/>
      </c>
      <c r="W386" s="41" t="str">
        <f t="shared" si="96"/>
        <v/>
      </c>
      <c r="X386" s="42"/>
    </row>
    <row r="387" spans="1:24" x14ac:dyDescent="0.25">
      <c r="A387" s="104" t="str">
        <f t="shared" si="84"/>
        <v/>
      </c>
      <c r="B387" s="33"/>
      <c r="C387" s="34"/>
      <c r="D387" s="39"/>
      <c r="E387" s="39"/>
      <c r="F387" s="39"/>
      <c r="G387" s="40"/>
      <c r="H387" s="53" t="str">
        <f t="shared" ca="1" si="85"/>
        <v/>
      </c>
      <c r="I387" s="54" t="str">
        <f t="shared" ca="1" si="86"/>
        <v/>
      </c>
      <c r="J387" s="54" t="str">
        <f t="shared" ca="1" si="87"/>
        <v/>
      </c>
      <c r="K387" s="54" t="str">
        <f t="shared" ca="1" si="88"/>
        <v/>
      </c>
      <c r="L387" s="54" t="str">
        <f t="shared" ca="1" si="89"/>
        <v/>
      </c>
      <c r="M387" s="54" t="str">
        <f t="shared" ca="1" si="90"/>
        <v/>
      </c>
      <c r="N387" s="78" t="str">
        <f ca="1">IF(OR(G387="T",G387="",AND(H387="",I387="",J387="",K387="",L387="",M387="")),"",Listen!$A$6)</f>
        <v/>
      </c>
      <c r="O387" s="59" t="str">
        <f t="shared" ca="1" si="81"/>
        <v/>
      </c>
      <c r="P387" s="71" t="str">
        <f t="shared" ca="1" si="91"/>
        <v/>
      </c>
      <c r="Q387" s="65" t="str">
        <f t="shared" ca="1" si="92"/>
        <v/>
      </c>
      <c r="R387" s="65" t="str">
        <f t="shared" ca="1" si="93"/>
        <v/>
      </c>
      <c r="S387" s="82" t="str">
        <f t="shared" si="94"/>
        <v/>
      </c>
      <c r="T387" s="73" t="str">
        <f t="shared" si="82"/>
        <v/>
      </c>
      <c r="U387" s="89" t="str">
        <f t="shared" si="95"/>
        <v/>
      </c>
      <c r="V387" s="86" t="str">
        <f t="shared" si="83"/>
        <v/>
      </c>
      <c r="W387" s="41" t="str">
        <f t="shared" si="96"/>
        <v/>
      </c>
      <c r="X387" s="42"/>
    </row>
    <row r="388" spans="1:24" x14ac:dyDescent="0.25">
      <c r="A388" s="104" t="str">
        <f t="shared" si="84"/>
        <v/>
      </c>
      <c r="B388" s="33"/>
      <c r="C388" s="34"/>
      <c r="D388" s="39"/>
      <c r="E388" s="39"/>
      <c r="F388" s="39"/>
      <c r="G388" s="40"/>
      <c r="H388" s="53" t="str">
        <f t="shared" ca="1" si="85"/>
        <v/>
      </c>
      <c r="I388" s="54" t="str">
        <f t="shared" ca="1" si="86"/>
        <v/>
      </c>
      <c r="J388" s="54" t="str">
        <f t="shared" ca="1" si="87"/>
        <v/>
      </c>
      <c r="K388" s="54" t="str">
        <f t="shared" ca="1" si="88"/>
        <v/>
      </c>
      <c r="L388" s="54" t="str">
        <f t="shared" ca="1" si="89"/>
        <v/>
      </c>
      <c r="M388" s="54" t="str">
        <f t="shared" ca="1" si="90"/>
        <v/>
      </c>
      <c r="N388" s="78" t="str">
        <f ca="1">IF(OR(G388="T",G388="",AND(H388="",I388="",J388="",K388="",L388="",M388="")),"",Listen!$A$6)</f>
        <v/>
      </c>
      <c r="O388" s="59" t="str">
        <f t="shared" ca="1" si="81"/>
        <v/>
      </c>
      <c r="P388" s="71" t="str">
        <f t="shared" ca="1" si="91"/>
        <v/>
      </c>
      <c r="Q388" s="65" t="str">
        <f t="shared" ca="1" si="92"/>
        <v/>
      </c>
      <c r="R388" s="65" t="str">
        <f t="shared" ca="1" si="93"/>
        <v/>
      </c>
      <c r="S388" s="82" t="str">
        <f t="shared" si="94"/>
        <v/>
      </c>
      <c r="T388" s="73" t="str">
        <f t="shared" si="82"/>
        <v/>
      </c>
      <c r="U388" s="89" t="str">
        <f t="shared" si="95"/>
        <v/>
      </c>
      <c r="V388" s="86" t="str">
        <f t="shared" si="83"/>
        <v/>
      </c>
      <c r="W388" s="41" t="str">
        <f t="shared" si="96"/>
        <v/>
      </c>
      <c r="X388" s="42"/>
    </row>
    <row r="389" spans="1:24" x14ac:dyDescent="0.25">
      <c r="A389" s="104" t="str">
        <f t="shared" si="84"/>
        <v/>
      </c>
      <c r="B389" s="33"/>
      <c r="C389" s="34"/>
      <c r="D389" s="39"/>
      <c r="E389" s="39"/>
      <c r="F389" s="39"/>
      <c r="G389" s="40"/>
      <c r="H389" s="53" t="str">
        <f t="shared" ca="1" si="85"/>
        <v/>
      </c>
      <c r="I389" s="54" t="str">
        <f t="shared" ca="1" si="86"/>
        <v/>
      </c>
      <c r="J389" s="54" t="str">
        <f t="shared" ca="1" si="87"/>
        <v/>
      </c>
      <c r="K389" s="54" t="str">
        <f t="shared" ca="1" si="88"/>
        <v/>
      </c>
      <c r="L389" s="54" t="str">
        <f t="shared" ca="1" si="89"/>
        <v/>
      </c>
      <c r="M389" s="54" t="str">
        <f t="shared" ca="1" si="90"/>
        <v/>
      </c>
      <c r="N389" s="78" t="str">
        <f ca="1">IF(OR(G389="T",G389="",AND(H389="",I389="",J389="",K389="",L389="",M389="")),"",Listen!$A$6)</f>
        <v/>
      </c>
      <c r="O389" s="59" t="str">
        <f t="shared" ca="1" si="81"/>
        <v/>
      </c>
      <c r="P389" s="71" t="str">
        <f t="shared" ca="1" si="91"/>
        <v/>
      </c>
      <c r="Q389" s="65" t="str">
        <f t="shared" ca="1" si="92"/>
        <v/>
      </c>
      <c r="R389" s="65" t="str">
        <f t="shared" ca="1" si="93"/>
        <v/>
      </c>
      <c r="S389" s="82" t="str">
        <f t="shared" si="94"/>
        <v/>
      </c>
      <c r="T389" s="73" t="str">
        <f t="shared" si="82"/>
        <v/>
      </c>
      <c r="U389" s="89" t="str">
        <f t="shared" si="95"/>
        <v/>
      </c>
      <c r="V389" s="86" t="str">
        <f t="shared" si="83"/>
        <v/>
      </c>
      <c r="W389" s="41" t="str">
        <f t="shared" si="96"/>
        <v/>
      </c>
      <c r="X389" s="42"/>
    </row>
    <row r="390" spans="1:24" x14ac:dyDescent="0.25">
      <c r="A390" s="104" t="str">
        <f t="shared" si="84"/>
        <v/>
      </c>
      <c r="B390" s="33"/>
      <c r="C390" s="34"/>
      <c r="D390" s="39"/>
      <c r="E390" s="39"/>
      <c r="F390" s="39"/>
      <c r="G390" s="40"/>
      <c r="H390" s="53" t="str">
        <f t="shared" ca="1" si="85"/>
        <v/>
      </c>
      <c r="I390" s="54" t="str">
        <f t="shared" ca="1" si="86"/>
        <v/>
      </c>
      <c r="J390" s="54" t="str">
        <f t="shared" ca="1" si="87"/>
        <v/>
      </c>
      <c r="K390" s="54" t="str">
        <f t="shared" ca="1" si="88"/>
        <v/>
      </c>
      <c r="L390" s="54" t="str">
        <f t="shared" ca="1" si="89"/>
        <v/>
      </c>
      <c r="M390" s="54" t="str">
        <f t="shared" ca="1" si="90"/>
        <v/>
      </c>
      <c r="N390" s="78" t="str">
        <f ca="1">IF(OR(G390="T",G390="",AND(H390="",I390="",J390="",K390="",L390="",M390="")),"",Listen!$A$6)</f>
        <v/>
      </c>
      <c r="O390" s="59" t="str">
        <f t="shared" ca="1" si="81"/>
        <v/>
      </c>
      <c r="P390" s="71" t="str">
        <f t="shared" ca="1" si="91"/>
        <v/>
      </c>
      <c r="Q390" s="65" t="str">
        <f t="shared" ca="1" si="92"/>
        <v/>
      </c>
      <c r="R390" s="65" t="str">
        <f t="shared" ca="1" si="93"/>
        <v/>
      </c>
      <c r="S390" s="82" t="str">
        <f t="shared" si="94"/>
        <v/>
      </c>
      <c r="T390" s="73" t="str">
        <f t="shared" si="82"/>
        <v/>
      </c>
      <c r="U390" s="89" t="str">
        <f t="shared" si="95"/>
        <v/>
      </c>
      <c r="V390" s="86" t="str">
        <f t="shared" si="83"/>
        <v/>
      </c>
      <c r="W390" s="41" t="str">
        <f t="shared" si="96"/>
        <v/>
      </c>
      <c r="X390" s="42"/>
    </row>
    <row r="391" spans="1:24" x14ac:dyDescent="0.25">
      <c r="A391" s="104" t="str">
        <f t="shared" si="84"/>
        <v/>
      </c>
      <c r="B391" s="33"/>
      <c r="C391" s="34"/>
      <c r="D391" s="39"/>
      <c r="E391" s="39"/>
      <c r="F391" s="39"/>
      <c r="G391" s="40"/>
      <c r="H391" s="53" t="str">
        <f t="shared" ca="1" si="85"/>
        <v/>
      </c>
      <c r="I391" s="54" t="str">
        <f t="shared" ca="1" si="86"/>
        <v/>
      </c>
      <c r="J391" s="54" t="str">
        <f t="shared" ca="1" si="87"/>
        <v/>
      </c>
      <c r="K391" s="54" t="str">
        <f t="shared" ca="1" si="88"/>
        <v/>
      </c>
      <c r="L391" s="54" t="str">
        <f t="shared" ca="1" si="89"/>
        <v/>
      </c>
      <c r="M391" s="54" t="str">
        <f t="shared" ca="1" si="90"/>
        <v/>
      </c>
      <c r="N391" s="78" t="str">
        <f ca="1">IF(OR(G391="T",G391="",AND(H391="",I391="",J391="",K391="",L391="",M391="")),"",Listen!$A$6)</f>
        <v/>
      </c>
      <c r="O391" s="59" t="str">
        <f t="shared" ref="O391:O454" ca="1" si="97">IF(N391="","",VLOOKUP(N391,Mikrobio2,2,FALSE))</f>
        <v/>
      </c>
      <c r="P391" s="71" t="str">
        <f t="shared" ca="1" si="91"/>
        <v/>
      </c>
      <c r="Q391" s="65" t="str">
        <f t="shared" ca="1" si="92"/>
        <v/>
      </c>
      <c r="R391" s="65" t="str">
        <f t="shared" ca="1" si="93"/>
        <v/>
      </c>
      <c r="S391" s="82" t="str">
        <f t="shared" si="94"/>
        <v/>
      </c>
      <c r="T391" s="73" t="str">
        <f t="shared" ref="T391:T454" si="98">IF(S391="","",VLOOKUP(S391,Chemie2,2,FALSE))</f>
        <v/>
      </c>
      <c r="U391" s="89" t="str">
        <f t="shared" si="95"/>
        <v/>
      </c>
      <c r="V391" s="86" t="str">
        <f t="shared" ref="V391:V454" si="99">IF(U391="","",VLOOKUP(U391,Planprobe2,2,FALSE))</f>
        <v/>
      </c>
      <c r="W391" s="41" t="str">
        <f t="shared" si="96"/>
        <v/>
      </c>
      <c r="X391" s="42"/>
    </row>
    <row r="392" spans="1:24" x14ac:dyDescent="0.25">
      <c r="A392" s="104" t="str">
        <f t="shared" ref="A392:A455" si="100">IF(B392="","",CONCATENATE("WVU-",ROW()-6))</f>
        <v/>
      </c>
      <c r="B392" s="33"/>
      <c r="C392" s="34"/>
      <c r="D392" s="39"/>
      <c r="E392" s="39"/>
      <c r="F392" s="39"/>
      <c r="G392" s="40"/>
      <c r="H392" s="53" t="str">
        <f t="shared" ref="H392:H455" ca="1" si="101">IF(OR($C392="",ISNA(VLOOKUP("Escherichia coli (E. coli)",INDIRECT($C392&amp;"!B6:D205"),3,FALSE))=TRUE),"",IF(VLOOKUP("Escherichia coli (E. coli)",INDIRECT($C392&amp;"!B6:D205"),3,FALSE)=0,"",VLOOKUP("Escherichia coli (E. coli)",INDIRECT($C392&amp;"!B6:D205"),3,FALSE)))</f>
        <v/>
      </c>
      <c r="I392" s="54" t="str">
        <f t="shared" ref="I392:I455" ca="1" si="102">IF(OR($C392="",ISNA(VLOOKUP("Coliforme Bakterien",INDIRECT($C392&amp;"!B6:D205"),3,FALSE))=TRUE),"",IF(VLOOKUP("Coliforme Bakterien",INDIRECT($C392&amp;"!B6:D205"),3,FALSE)=0,"",VLOOKUP("Coliforme Bakterien",INDIRECT($C392&amp;"!B6:D205"),3,FALSE)))</f>
        <v/>
      </c>
      <c r="J392" s="54" t="str">
        <f t="shared" ref="J392:J455" ca="1" si="103">IF(OR($C392="",ISNA(VLOOKUP("Koloniezahl bei 22°C",INDIRECT($C392&amp;"!B6:D205"),3,FALSE))=TRUE),"",IF(VLOOKUP("Koloniezahl bei 22°C",INDIRECT($C392&amp;"!B6:D205"),3,FALSE)=0,"",VLOOKUP("Koloniezahl bei 22°C",INDIRECT($C392&amp;"!B6:D205"),3,FALSE)))</f>
        <v/>
      </c>
      <c r="K392" s="54" t="str">
        <f t="shared" ref="K392:K455" ca="1" si="104">IF(OR($C392="",ISNA(VLOOKUP("Koloniezahl bei 36°C",INDIRECT($C392&amp;"!B6:D205"),3,FALSE))=TRUE),"",IF(VLOOKUP("Koloniezahl bei 36°C",INDIRECT($C392&amp;"!B6:D205"),3,FALSE)=0,"",VLOOKUP("Koloniezahl bei 36°C",INDIRECT($C392&amp;"!B6:D205"),3,FALSE)))</f>
        <v/>
      </c>
      <c r="L392" s="54" t="str">
        <f t="shared" ref="L392:L455" ca="1" si="105">IF(OR($C392="",ISNA(VLOOKUP("Pseudomonas aeruginosa",INDIRECT($C392&amp;"!B6:D205"),3,FALSE))=TRUE),"",IF(VLOOKUP("Pseudomonas aeruginosa",INDIRECT($C392&amp;"!B6:D205"),3,FALSE)=0,"",VLOOKUP("Pseudomonas aeruginosa",INDIRECT($C392&amp;"!B6:D205"),3,FALSE)))</f>
        <v/>
      </c>
      <c r="M392" s="54" t="str">
        <f t="shared" ref="M392:M455" ca="1" si="106">IF(OR($C392="",ISNA(VLOOKUP("Enterokokken",INDIRECT($C392&amp;"!B6:D205"),3,FALSE))=TRUE),"",IF(VLOOKUP("Enterokokken",INDIRECT($C392&amp;"!B6:D205"),3,FALSE)=0,"",VLOOKUP("Enterokokken",INDIRECT($C392&amp;"!B6:D205"),3,FALSE)))</f>
        <v/>
      </c>
      <c r="N392" s="78" t="str">
        <f ca="1">IF(OR(G392="T",G392="",AND(H392="",I392="",J392="",K392="",L392="",M392="")),"",Listen!$A$6)</f>
        <v/>
      </c>
      <c r="O392" s="59" t="str">
        <f t="shared" ca="1" si="97"/>
        <v/>
      </c>
      <c r="P392" s="71" t="str">
        <f t="shared" ref="P392:P455" ca="1" si="107">IF(OR($C392="",ISNA(VLOOKUP("Kupfer",INDIRECT($C392&amp;"!B6:D205"),3,FALSE))=TRUE),"",IF(VLOOKUP("Kupfer",INDIRECT($C392&amp;"!B6:D205"),3,FALSE)=0,"",VLOOKUP("Kupfer",INDIRECT($C392&amp;"!B6:D205"),3,FALSE)))</f>
        <v/>
      </c>
      <c r="Q392" s="65" t="str">
        <f t="shared" ref="Q392:Q455" ca="1" si="108">IF(OR($C392="",ISNA(VLOOKUP("Nickel",INDIRECT($C392&amp;"!B6:D205"),3,FALSE))=TRUE),"",IF(VLOOKUP("Nickel",INDIRECT($C392&amp;"!B6:D205"),3,FALSE)=0,"",VLOOKUP("Nickel",INDIRECT($C392&amp;"!B6:D205"),3,FALSE)))</f>
        <v/>
      </c>
      <c r="R392" s="65" t="str">
        <f t="shared" ref="R392:R455" ca="1" si="109">IF(OR($C392="",ISNA(VLOOKUP("Blei",INDIRECT($C392&amp;"!B6:D205"),3,FALSE))=TRUE),"",IF(VLOOKUP("Blei",INDIRECT($C392&amp;"!B6:D205"),3,FALSE)=0,"",VLOOKUP("Blei",INDIRECT($C392&amp;"!B6:D205"),3,FALSE)))</f>
        <v/>
      </c>
      <c r="S392" s="82" t="str">
        <f t="shared" ref="S392:S455" si="110">IF(G392="","",IF(AND(G392="T",OR(P392="x",Q392="x",R392="x")),1,IF(OR(P392="x",Q392="x",R392="x"),"A","")))</f>
        <v/>
      </c>
      <c r="T392" s="73" t="str">
        <f t="shared" si="98"/>
        <v/>
      </c>
      <c r="U392" s="89" t="str">
        <f t="shared" ref="U392:U455" si="111">IF(C392&lt;&gt;"","1m003","")</f>
        <v/>
      </c>
      <c r="V392" s="86" t="str">
        <f t="shared" si="99"/>
        <v/>
      </c>
      <c r="W392" s="41" t="str">
        <f t="shared" ref="W392:W455" si="112">IF(U392="","",IF(OR(U392="1m003",U392="1m004"),"ja","Bitte auswählen!"))</f>
        <v/>
      </c>
      <c r="X392" s="42"/>
    </row>
    <row r="393" spans="1:24" x14ac:dyDescent="0.25">
      <c r="A393" s="104" t="str">
        <f t="shared" si="100"/>
        <v/>
      </c>
      <c r="B393" s="33"/>
      <c r="C393" s="34"/>
      <c r="D393" s="39"/>
      <c r="E393" s="39"/>
      <c r="F393" s="39"/>
      <c r="G393" s="40"/>
      <c r="H393" s="53" t="str">
        <f t="shared" ca="1" si="101"/>
        <v/>
      </c>
      <c r="I393" s="54" t="str">
        <f t="shared" ca="1" si="102"/>
        <v/>
      </c>
      <c r="J393" s="54" t="str">
        <f t="shared" ca="1" si="103"/>
        <v/>
      </c>
      <c r="K393" s="54" t="str">
        <f t="shared" ca="1" si="104"/>
        <v/>
      </c>
      <c r="L393" s="54" t="str">
        <f t="shared" ca="1" si="105"/>
        <v/>
      </c>
      <c r="M393" s="54" t="str">
        <f t="shared" ca="1" si="106"/>
        <v/>
      </c>
      <c r="N393" s="78" t="str">
        <f ca="1">IF(OR(G393="T",G393="",AND(H393="",I393="",J393="",K393="",L393="",M393="")),"",Listen!$A$6)</f>
        <v/>
      </c>
      <c r="O393" s="59" t="str">
        <f t="shared" ca="1" si="97"/>
        <v/>
      </c>
      <c r="P393" s="71" t="str">
        <f t="shared" ca="1" si="107"/>
        <v/>
      </c>
      <c r="Q393" s="65" t="str">
        <f t="shared" ca="1" si="108"/>
        <v/>
      </c>
      <c r="R393" s="65" t="str">
        <f t="shared" ca="1" si="109"/>
        <v/>
      </c>
      <c r="S393" s="82" t="str">
        <f t="shared" si="110"/>
        <v/>
      </c>
      <c r="T393" s="73" t="str">
        <f t="shared" si="98"/>
        <v/>
      </c>
      <c r="U393" s="89" t="str">
        <f t="shared" si="111"/>
        <v/>
      </c>
      <c r="V393" s="86" t="str">
        <f t="shared" si="99"/>
        <v/>
      </c>
      <c r="W393" s="41" t="str">
        <f t="shared" si="112"/>
        <v/>
      </c>
      <c r="X393" s="42"/>
    </row>
    <row r="394" spans="1:24" x14ac:dyDescent="0.25">
      <c r="A394" s="104" t="str">
        <f t="shared" si="100"/>
        <v/>
      </c>
      <c r="B394" s="33"/>
      <c r="C394" s="34"/>
      <c r="D394" s="39"/>
      <c r="E394" s="39"/>
      <c r="F394" s="39"/>
      <c r="G394" s="40"/>
      <c r="H394" s="53" t="str">
        <f t="shared" ca="1" si="101"/>
        <v/>
      </c>
      <c r="I394" s="54" t="str">
        <f t="shared" ca="1" si="102"/>
        <v/>
      </c>
      <c r="J394" s="54" t="str">
        <f t="shared" ca="1" si="103"/>
        <v/>
      </c>
      <c r="K394" s="54" t="str">
        <f t="shared" ca="1" si="104"/>
        <v/>
      </c>
      <c r="L394" s="54" t="str">
        <f t="shared" ca="1" si="105"/>
        <v/>
      </c>
      <c r="M394" s="54" t="str">
        <f t="shared" ca="1" si="106"/>
        <v/>
      </c>
      <c r="N394" s="78" t="str">
        <f ca="1">IF(OR(G394="T",G394="",AND(H394="",I394="",J394="",K394="",L394="",M394="")),"",Listen!$A$6)</f>
        <v/>
      </c>
      <c r="O394" s="59" t="str">
        <f t="shared" ca="1" si="97"/>
        <v/>
      </c>
      <c r="P394" s="71" t="str">
        <f t="shared" ca="1" si="107"/>
        <v/>
      </c>
      <c r="Q394" s="65" t="str">
        <f t="shared" ca="1" si="108"/>
        <v/>
      </c>
      <c r="R394" s="65" t="str">
        <f t="shared" ca="1" si="109"/>
        <v/>
      </c>
      <c r="S394" s="82" t="str">
        <f t="shared" si="110"/>
        <v/>
      </c>
      <c r="T394" s="73" t="str">
        <f t="shared" si="98"/>
        <v/>
      </c>
      <c r="U394" s="89" t="str">
        <f t="shared" si="111"/>
        <v/>
      </c>
      <c r="V394" s="86" t="str">
        <f t="shared" si="99"/>
        <v/>
      </c>
      <c r="W394" s="41" t="str">
        <f t="shared" si="112"/>
        <v/>
      </c>
      <c r="X394" s="42"/>
    </row>
    <row r="395" spans="1:24" x14ac:dyDescent="0.25">
      <c r="A395" s="104" t="str">
        <f t="shared" si="100"/>
        <v/>
      </c>
      <c r="B395" s="33"/>
      <c r="C395" s="34"/>
      <c r="D395" s="39"/>
      <c r="E395" s="39"/>
      <c r="F395" s="39"/>
      <c r="G395" s="40"/>
      <c r="H395" s="53" t="str">
        <f t="shared" ca="1" si="101"/>
        <v/>
      </c>
      <c r="I395" s="54" t="str">
        <f t="shared" ca="1" si="102"/>
        <v/>
      </c>
      <c r="J395" s="54" t="str">
        <f t="shared" ca="1" si="103"/>
        <v/>
      </c>
      <c r="K395" s="54" t="str">
        <f t="shared" ca="1" si="104"/>
        <v/>
      </c>
      <c r="L395" s="54" t="str">
        <f t="shared" ca="1" si="105"/>
        <v/>
      </c>
      <c r="M395" s="54" t="str">
        <f t="shared" ca="1" si="106"/>
        <v/>
      </c>
      <c r="N395" s="78" t="str">
        <f ca="1">IF(OR(G395="T",G395="",AND(H395="",I395="",J395="",K395="",L395="",M395="")),"",Listen!$A$6)</f>
        <v/>
      </c>
      <c r="O395" s="59" t="str">
        <f t="shared" ca="1" si="97"/>
        <v/>
      </c>
      <c r="P395" s="71" t="str">
        <f t="shared" ca="1" si="107"/>
        <v/>
      </c>
      <c r="Q395" s="65" t="str">
        <f t="shared" ca="1" si="108"/>
        <v/>
      </c>
      <c r="R395" s="65" t="str">
        <f t="shared" ca="1" si="109"/>
        <v/>
      </c>
      <c r="S395" s="82" t="str">
        <f t="shared" si="110"/>
        <v/>
      </c>
      <c r="T395" s="73" t="str">
        <f t="shared" si="98"/>
        <v/>
      </c>
      <c r="U395" s="89" t="str">
        <f t="shared" si="111"/>
        <v/>
      </c>
      <c r="V395" s="86" t="str">
        <f t="shared" si="99"/>
        <v/>
      </c>
      <c r="W395" s="41" t="str">
        <f t="shared" si="112"/>
        <v/>
      </c>
      <c r="X395" s="42"/>
    </row>
    <row r="396" spans="1:24" x14ac:dyDescent="0.25">
      <c r="A396" s="104" t="str">
        <f t="shared" si="100"/>
        <v/>
      </c>
      <c r="B396" s="33"/>
      <c r="C396" s="34"/>
      <c r="D396" s="39"/>
      <c r="E396" s="39"/>
      <c r="F396" s="39"/>
      <c r="G396" s="40"/>
      <c r="H396" s="53" t="str">
        <f t="shared" ca="1" si="101"/>
        <v/>
      </c>
      <c r="I396" s="54" t="str">
        <f t="shared" ca="1" si="102"/>
        <v/>
      </c>
      <c r="J396" s="54" t="str">
        <f t="shared" ca="1" si="103"/>
        <v/>
      </c>
      <c r="K396" s="54" t="str">
        <f t="shared" ca="1" si="104"/>
        <v/>
      </c>
      <c r="L396" s="54" t="str">
        <f t="shared" ca="1" si="105"/>
        <v/>
      </c>
      <c r="M396" s="54" t="str">
        <f t="shared" ca="1" si="106"/>
        <v/>
      </c>
      <c r="N396" s="78" t="str">
        <f ca="1">IF(OR(G396="T",G396="",AND(H396="",I396="",J396="",K396="",L396="",M396="")),"",Listen!$A$6)</f>
        <v/>
      </c>
      <c r="O396" s="59" t="str">
        <f t="shared" ca="1" si="97"/>
        <v/>
      </c>
      <c r="P396" s="71" t="str">
        <f t="shared" ca="1" si="107"/>
        <v/>
      </c>
      <c r="Q396" s="65" t="str">
        <f t="shared" ca="1" si="108"/>
        <v/>
      </c>
      <c r="R396" s="65" t="str">
        <f t="shared" ca="1" si="109"/>
        <v/>
      </c>
      <c r="S396" s="82" t="str">
        <f t="shared" si="110"/>
        <v/>
      </c>
      <c r="T396" s="73" t="str">
        <f t="shared" si="98"/>
        <v/>
      </c>
      <c r="U396" s="89" t="str">
        <f t="shared" si="111"/>
        <v/>
      </c>
      <c r="V396" s="86" t="str">
        <f t="shared" si="99"/>
        <v/>
      </c>
      <c r="W396" s="41" t="str">
        <f t="shared" si="112"/>
        <v/>
      </c>
      <c r="X396" s="42"/>
    </row>
    <row r="397" spans="1:24" x14ac:dyDescent="0.25">
      <c r="A397" s="104" t="str">
        <f t="shared" si="100"/>
        <v/>
      </c>
      <c r="B397" s="33"/>
      <c r="C397" s="34"/>
      <c r="D397" s="39"/>
      <c r="E397" s="39"/>
      <c r="F397" s="39"/>
      <c r="G397" s="40"/>
      <c r="H397" s="53" t="str">
        <f t="shared" ca="1" si="101"/>
        <v/>
      </c>
      <c r="I397" s="54" t="str">
        <f t="shared" ca="1" si="102"/>
        <v/>
      </c>
      <c r="J397" s="54" t="str">
        <f t="shared" ca="1" si="103"/>
        <v/>
      </c>
      <c r="K397" s="54" t="str">
        <f t="shared" ca="1" si="104"/>
        <v/>
      </c>
      <c r="L397" s="54" t="str">
        <f t="shared" ca="1" si="105"/>
        <v/>
      </c>
      <c r="M397" s="54" t="str">
        <f t="shared" ca="1" si="106"/>
        <v/>
      </c>
      <c r="N397" s="78" t="str">
        <f ca="1">IF(OR(G397="T",G397="",AND(H397="",I397="",J397="",K397="",L397="",M397="")),"",Listen!$A$6)</f>
        <v/>
      </c>
      <c r="O397" s="59" t="str">
        <f t="shared" ca="1" si="97"/>
        <v/>
      </c>
      <c r="P397" s="71" t="str">
        <f t="shared" ca="1" si="107"/>
        <v/>
      </c>
      <c r="Q397" s="65" t="str">
        <f t="shared" ca="1" si="108"/>
        <v/>
      </c>
      <c r="R397" s="65" t="str">
        <f t="shared" ca="1" si="109"/>
        <v/>
      </c>
      <c r="S397" s="82" t="str">
        <f t="shared" si="110"/>
        <v/>
      </c>
      <c r="T397" s="73" t="str">
        <f t="shared" si="98"/>
        <v/>
      </c>
      <c r="U397" s="89" t="str">
        <f t="shared" si="111"/>
        <v/>
      </c>
      <c r="V397" s="86" t="str">
        <f t="shared" si="99"/>
        <v/>
      </c>
      <c r="W397" s="41" t="str">
        <f t="shared" si="112"/>
        <v/>
      </c>
      <c r="X397" s="42"/>
    </row>
    <row r="398" spans="1:24" x14ac:dyDescent="0.25">
      <c r="A398" s="104" t="str">
        <f t="shared" si="100"/>
        <v/>
      </c>
      <c r="B398" s="33"/>
      <c r="C398" s="34"/>
      <c r="D398" s="39"/>
      <c r="E398" s="39"/>
      <c r="F398" s="39"/>
      <c r="G398" s="40"/>
      <c r="H398" s="53" t="str">
        <f t="shared" ca="1" si="101"/>
        <v/>
      </c>
      <c r="I398" s="54" t="str">
        <f t="shared" ca="1" si="102"/>
        <v/>
      </c>
      <c r="J398" s="54" t="str">
        <f t="shared" ca="1" si="103"/>
        <v/>
      </c>
      <c r="K398" s="54" t="str">
        <f t="shared" ca="1" si="104"/>
        <v/>
      </c>
      <c r="L398" s="54" t="str">
        <f t="shared" ca="1" si="105"/>
        <v/>
      </c>
      <c r="M398" s="54" t="str">
        <f t="shared" ca="1" si="106"/>
        <v/>
      </c>
      <c r="N398" s="78" t="str">
        <f ca="1">IF(OR(G398="T",G398="",AND(H398="",I398="",J398="",K398="",L398="",M398="")),"",Listen!$A$6)</f>
        <v/>
      </c>
      <c r="O398" s="59" t="str">
        <f t="shared" ca="1" si="97"/>
        <v/>
      </c>
      <c r="P398" s="71" t="str">
        <f t="shared" ca="1" si="107"/>
        <v/>
      </c>
      <c r="Q398" s="65" t="str">
        <f t="shared" ca="1" si="108"/>
        <v/>
      </c>
      <c r="R398" s="65" t="str">
        <f t="shared" ca="1" si="109"/>
        <v/>
      </c>
      <c r="S398" s="82" t="str">
        <f t="shared" si="110"/>
        <v/>
      </c>
      <c r="T398" s="73" t="str">
        <f t="shared" si="98"/>
        <v/>
      </c>
      <c r="U398" s="89" t="str">
        <f t="shared" si="111"/>
        <v/>
      </c>
      <c r="V398" s="86" t="str">
        <f t="shared" si="99"/>
        <v/>
      </c>
      <c r="W398" s="41" t="str">
        <f t="shared" si="112"/>
        <v/>
      </c>
      <c r="X398" s="42"/>
    </row>
    <row r="399" spans="1:24" x14ac:dyDescent="0.25">
      <c r="A399" s="104" t="str">
        <f t="shared" si="100"/>
        <v/>
      </c>
      <c r="B399" s="33"/>
      <c r="C399" s="34"/>
      <c r="D399" s="39"/>
      <c r="E399" s="39"/>
      <c r="F399" s="39"/>
      <c r="G399" s="40"/>
      <c r="H399" s="53" t="str">
        <f t="shared" ca="1" si="101"/>
        <v/>
      </c>
      <c r="I399" s="54" t="str">
        <f t="shared" ca="1" si="102"/>
        <v/>
      </c>
      <c r="J399" s="54" t="str">
        <f t="shared" ca="1" si="103"/>
        <v/>
      </c>
      <c r="K399" s="54" t="str">
        <f t="shared" ca="1" si="104"/>
        <v/>
      </c>
      <c r="L399" s="54" t="str">
        <f t="shared" ca="1" si="105"/>
        <v/>
      </c>
      <c r="M399" s="54" t="str">
        <f t="shared" ca="1" si="106"/>
        <v/>
      </c>
      <c r="N399" s="78" t="str">
        <f ca="1">IF(OR(G399="T",G399="",AND(H399="",I399="",J399="",K399="",L399="",M399="")),"",Listen!$A$6)</f>
        <v/>
      </c>
      <c r="O399" s="59" t="str">
        <f t="shared" ca="1" si="97"/>
        <v/>
      </c>
      <c r="P399" s="71" t="str">
        <f t="shared" ca="1" si="107"/>
        <v/>
      </c>
      <c r="Q399" s="65" t="str">
        <f t="shared" ca="1" si="108"/>
        <v/>
      </c>
      <c r="R399" s="65" t="str">
        <f t="shared" ca="1" si="109"/>
        <v/>
      </c>
      <c r="S399" s="82" t="str">
        <f t="shared" si="110"/>
        <v/>
      </c>
      <c r="T399" s="73" t="str">
        <f t="shared" si="98"/>
        <v/>
      </c>
      <c r="U399" s="89" t="str">
        <f t="shared" si="111"/>
        <v/>
      </c>
      <c r="V399" s="86" t="str">
        <f t="shared" si="99"/>
        <v/>
      </c>
      <c r="W399" s="41" t="str">
        <f t="shared" si="112"/>
        <v/>
      </c>
      <c r="X399" s="42"/>
    </row>
    <row r="400" spans="1:24" x14ac:dyDescent="0.25">
      <c r="A400" s="104" t="str">
        <f t="shared" si="100"/>
        <v/>
      </c>
      <c r="B400" s="33"/>
      <c r="C400" s="34"/>
      <c r="D400" s="39"/>
      <c r="E400" s="39"/>
      <c r="F400" s="39"/>
      <c r="G400" s="40"/>
      <c r="H400" s="53" t="str">
        <f t="shared" ca="1" si="101"/>
        <v/>
      </c>
      <c r="I400" s="54" t="str">
        <f t="shared" ca="1" si="102"/>
        <v/>
      </c>
      <c r="J400" s="54" t="str">
        <f t="shared" ca="1" si="103"/>
        <v/>
      </c>
      <c r="K400" s="54" t="str">
        <f t="shared" ca="1" si="104"/>
        <v/>
      </c>
      <c r="L400" s="54" t="str">
        <f t="shared" ca="1" si="105"/>
        <v/>
      </c>
      <c r="M400" s="54" t="str">
        <f t="shared" ca="1" si="106"/>
        <v/>
      </c>
      <c r="N400" s="78" t="str">
        <f ca="1">IF(OR(G400="T",G400="",AND(H400="",I400="",J400="",K400="",L400="",M400="")),"",Listen!$A$6)</f>
        <v/>
      </c>
      <c r="O400" s="59" t="str">
        <f t="shared" ca="1" si="97"/>
        <v/>
      </c>
      <c r="P400" s="71" t="str">
        <f t="shared" ca="1" si="107"/>
        <v/>
      </c>
      <c r="Q400" s="65" t="str">
        <f t="shared" ca="1" si="108"/>
        <v/>
      </c>
      <c r="R400" s="65" t="str">
        <f t="shared" ca="1" si="109"/>
        <v/>
      </c>
      <c r="S400" s="82" t="str">
        <f t="shared" si="110"/>
        <v/>
      </c>
      <c r="T400" s="73" t="str">
        <f t="shared" si="98"/>
        <v/>
      </c>
      <c r="U400" s="89" t="str">
        <f t="shared" si="111"/>
        <v/>
      </c>
      <c r="V400" s="86" t="str">
        <f t="shared" si="99"/>
        <v/>
      </c>
      <c r="W400" s="41" t="str">
        <f t="shared" si="112"/>
        <v/>
      </c>
      <c r="X400" s="42"/>
    </row>
    <row r="401" spans="1:24" x14ac:dyDescent="0.25">
      <c r="A401" s="104" t="str">
        <f t="shared" si="100"/>
        <v/>
      </c>
      <c r="B401" s="33"/>
      <c r="C401" s="34"/>
      <c r="D401" s="39"/>
      <c r="E401" s="39"/>
      <c r="F401" s="39"/>
      <c r="G401" s="40"/>
      <c r="H401" s="53" t="str">
        <f t="shared" ca="1" si="101"/>
        <v/>
      </c>
      <c r="I401" s="54" t="str">
        <f t="shared" ca="1" si="102"/>
        <v/>
      </c>
      <c r="J401" s="54" t="str">
        <f t="shared" ca="1" si="103"/>
        <v/>
      </c>
      <c r="K401" s="54" t="str">
        <f t="shared" ca="1" si="104"/>
        <v/>
      </c>
      <c r="L401" s="54" t="str">
        <f t="shared" ca="1" si="105"/>
        <v/>
      </c>
      <c r="M401" s="54" t="str">
        <f t="shared" ca="1" si="106"/>
        <v/>
      </c>
      <c r="N401" s="78" t="str">
        <f ca="1">IF(OR(G401="T",G401="",AND(H401="",I401="",J401="",K401="",L401="",M401="")),"",Listen!$A$6)</f>
        <v/>
      </c>
      <c r="O401" s="59" t="str">
        <f t="shared" ca="1" si="97"/>
        <v/>
      </c>
      <c r="P401" s="71" t="str">
        <f t="shared" ca="1" si="107"/>
        <v/>
      </c>
      <c r="Q401" s="65" t="str">
        <f t="shared" ca="1" si="108"/>
        <v/>
      </c>
      <c r="R401" s="65" t="str">
        <f t="shared" ca="1" si="109"/>
        <v/>
      </c>
      <c r="S401" s="82" t="str">
        <f t="shared" si="110"/>
        <v/>
      </c>
      <c r="T401" s="73" t="str">
        <f t="shared" si="98"/>
        <v/>
      </c>
      <c r="U401" s="89" t="str">
        <f t="shared" si="111"/>
        <v/>
      </c>
      <c r="V401" s="86" t="str">
        <f t="shared" si="99"/>
        <v/>
      </c>
      <c r="W401" s="41" t="str">
        <f t="shared" si="112"/>
        <v/>
      </c>
      <c r="X401" s="42"/>
    </row>
    <row r="402" spans="1:24" x14ac:dyDescent="0.25">
      <c r="A402" s="104" t="str">
        <f t="shared" si="100"/>
        <v/>
      </c>
      <c r="B402" s="33"/>
      <c r="C402" s="34"/>
      <c r="D402" s="39"/>
      <c r="E402" s="39"/>
      <c r="F402" s="39"/>
      <c r="G402" s="40"/>
      <c r="H402" s="53" t="str">
        <f t="shared" ca="1" si="101"/>
        <v/>
      </c>
      <c r="I402" s="54" t="str">
        <f t="shared" ca="1" si="102"/>
        <v/>
      </c>
      <c r="J402" s="54" t="str">
        <f t="shared" ca="1" si="103"/>
        <v/>
      </c>
      <c r="K402" s="54" t="str">
        <f t="shared" ca="1" si="104"/>
        <v/>
      </c>
      <c r="L402" s="54" t="str">
        <f t="shared" ca="1" si="105"/>
        <v/>
      </c>
      <c r="M402" s="54" t="str">
        <f t="shared" ca="1" si="106"/>
        <v/>
      </c>
      <c r="N402" s="78" t="str">
        <f ca="1">IF(OR(G402="T",G402="",AND(H402="",I402="",J402="",K402="",L402="",M402="")),"",Listen!$A$6)</f>
        <v/>
      </c>
      <c r="O402" s="59" t="str">
        <f t="shared" ca="1" si="97"/>
        <v/>
      </c>
      <c r="P402" s="71" t="str">
        <f t="shared" ca="1" si="107"/>
        <v/>
      </c>
      <c r="Q402" s="65" t="str">
        <f t="shared" ca="1" si="108"/>
        <v/>
      </c>
      <c r="R402" s="65" t="str">
        <f t="shared" ca="1" si="109"/>
        <v/>
      </c>
      <c r="S402" s="82" t="str">
        <f t="shared" si="110"/>
        <v/>
      </c>
      <c r="T402" s="73" t="str">
        <f t="shared" si="98"/>
        <v/>
      </c>
      <c r="U402" s="89" t="str">
        <f t="shared" si="111"/>
        <v/>
      </c>
      <c r="V402" s="86" t="str">
        <f t="shared" si="99"/>
        <v/>
      </c>
      <c r="W402" s="41" t="str">
        <f t="shared" si="112"/>
        <v/>
      </c>
      <c r="X402" s="42"/>
    </row>
    <row r="403" spans="1:24" x14ac:dyDescent="0.25">
      <c r="A403" s="104" t="str">
        <f t="shared" si="100"/>
        <v/>
      </c>
      <c r="B403" s="33"/>
      <c r="C403" s="34"/>
      <c r="D403" s="39"/>
      <c r="E403" s="39"/>
      <c r="F403" s="39"/>
      <c r="G403" s="40"/>
      <c r="H403" s="53" t="str">
        <f t="shared" ca="1" si="101"/>
        <v/>
      </c>
      <c r="I403" s="54" t="str">
        <f t="shared" ca="1" si="102"/>
        <v/>
      </c>
      <c r="J403" s="54" t="str">
        <f t="shared" ca="1" si="103"/>
        <v/>
      </c>
      <c r="K403" s="54" t="str">
        <f t="shared" ca="1" si="104"/>
        <v/>
      </c>
      <c r="L403" s="54" t="str">
        <f t="shared" ca="1" si="105"/>
        <v/>
      </c>
      <c r="M403" s="54" t="str">
        <f t="shared" ca="1" si="106"/>
        <v/>
      </c>
      <c r="N403" s="78" t="str">
        <f ca="1">IF(OR(G403="T",G403="",AND(H403="",I403="",J403="",K403="",L403="",M403="")),"",Listen!$A$6)</f>
        <v/>
      </c>
      <c r="O403" s="59" t="str">
        <f t="shared" ca="1" si="97"/>
        <v/>
      </c>
      <c r="P403" s="71" t="str">
        <f t="shared" ca="1" si="107"/>
        <v/>
      </c>
      <c r="Q403" s="65" t="str">
        <f t="shared" ca="1" si="108"/>
        <v/>
      </c>
      <c r="R403" s="65" t="str">
        <f t="shared" ca="1" si="109"/>
        <v/>
      </c>
      <c r="S403" s="82" t="str">
        <f t="shared" si="110"/>
        <v/>
      </c>
      <c r="T403" s="73" t="str">
        <f t="shared" si="98"/>
        <v/>
      </c>
      <c r="U403" s="89" t="str">
        <f t="shared" si="111"/>
        <v/>
      </c>
      <c r="V403" s="86" t="str">
        <f t="shared" si="99"/>
        <v/>
      </c>
      <c r="W403" s="41" t="str">
        <f t="shared" si="112"/>
        <v/>
      </c>
      <c r="X403" s="42"/>
    </row>
    <row r="404" spans="1:24" x14ac:dyDescent="0.25">
      <c r="A404" s="104" t="str">
        <f t="shared" si="100"/>
        <v/>
      </c>
      <c r="B404" s="33"/>
      <c r="C404" s="34"/>
      <c r="D404" s="39"/>
      <c r="E404" s="39"/>
      <c r="F404" s="39"/>
      <c r="G404" s="40"/>
      <c r="H404" s="53" t="str">
        <f t="shared" ca="1" si="101"/>
        <v/>
      </c>
      <c r="I404" s="54" t="str">
        <f t="shared" ca="1" si="102"/>
        <v/>
      </c>
      <c r="J404" s="54" t="str">
        <f t="shared" ca="1" si="103"/>
        <v/>
      </c>
      <c r="K404" s="54" t="str">
        <f t="shared" ca="1" si="104"/>
        <v/>
      </c>
      <c r="L404" s="54" t="str">
        <f t="shared" ca="1" si="105"/>
        <v/>
      </c>
      <c r="M404" s="54" t="str">
        <f t="shared" ca="1" si="106"/>
        <v/>
      </c>
      <c r="N404" s="78" t="str">
        <f ca="1">IF(OR(G404="T",G404="",AND(H404="",I404="",J404="",K404="",L404="",M404="")),"",Listen!$A$6)</f>
        <v/>
      </c>
      <c r="O404" s="59" t="str">
        <f t="shared" ca="1" si="97"/>
        <v/>
      </c>
      <c r="P404" s="71" t="str">
        <f t="shared" ca="1" si="107"/>
        <v/>
      </c>
      <c r="Q404" s="65" t="str">
        <f t="shared" ca="1" si="108"/>
        <v/>
      </c>
      <c r="R404" s="65" t="str">
        <f t="shared" ca="1" si="109"/>
        <v/>
      </c>
      <c r="S404" s="82" t="str">
        <f t="shared" si="110"/>
        <v/>
      </c>
      <c r="T404" s="73" t="str">
        <f t="shared" si="98"/>
        <v/>
      </c>
      <c r="U404" s="89" t="str">
        <f t="shared" si="111"/>
        <v/>
      </c>
      <c r="V404" s="86" t="str">
        <f t="shared" si="99"/>
        <v/>
      </c>
      <c r="W404" s="41" t="str">
        <f t="shared" si="112"/>
        <v/>
      </c>
      <c r="X404" s="42"/>
    </row>
    <row r="405" spans="1:24" x14ac:dyDescent="0.25">
      <c r="A405" s="104" t="str">
        <f t="shared" si="100"/>
        <v/>
      </c>
      <c r="B405" s="33"/>
      <c r="C405" s="34"/>
      <c r="D405" s="39"/>
      <c r="E405" s="39"/>
      <c r="F405" s="39"/>
      <c r="G405" s="40"/>
      <c r="H405" s="53" t="str">
        <f t="shared" ca="1" si="101"/>
        <v/>
      </c>
      <c r="I405" s="54" t="str">
        <f t="shared" ca="1" si="102"/>
        <v/>
      </c>
      <c r="J405" s="54" t="str">
        <f t="shared" ca="1" si="103"/>
        <v/>
      </c>
      <c r="K405" s="54" t="str">
        <f t="shared" ca="1" si="104"/>
        <v/>
      </c>
      <c r="L405" s="54" t="str">
        <f t="shared" ca="1" si="105"/>
        <v/>
      </c>
      <c r="M405" s="54" t="str">
        <f t="shared" ca="1" si="106"/>
        <v/>
      </c>
      <c r="N405" s="78" t="str">
        <f ca="1">IF(OR(G405="T",G405="",AND(H405="",I405="",J405="",K405="",L405="",M405="")),"",Listen!$A$6)</f>
        <v/>
      </c>
      <c r="O405" s="59" t="str">
        <f t="shared" ca="1" si="97"/>
        <v/>
      </c>
      <c r="P405" s="71" t="str">
        <f t="shared" ca="1" si="107"/>
        <v/>
      </c>
      <c r="Q405" s="65" t="str">
        <f t="shared" ca="1" si="108"/>
        <v/>
      </c>
      <c r="R405" s="65" t="str">
        <f t="shared" ca="1" si="109"/>
        <v/>
      </c>
      <c r="S405" s="82" t="str">
        <f t="shared" si="110"/>
        <v/>
      </c>
      <c r="T405" s="73" t="str">
        <f t="shared" si="98"/>
        <v/>
      </c>
      <c r="U405" s="89" t="str">
        <f t="shared" si="111"/>
        <v/>
      </c>
      <c r="V405" s="86" t="str">
        <f t="shared" si="99"/>
        <v/>
      </c>
      <c r="W405" s="41" t="str">
        <f t="shared" si="112"/>
        <v/>
      </c>
      <c r="X405" s="42"/>
    </row>
    <row r="406" spans="1:24" x14ac:dyDescent="0.25">
      <c r="A406" s="104" t="str">
        <f t="shared" si="100"/>
        <v/>
      </c>
      <c r="B406" s="33"/>
      <c r="C406" s="34"/>
      <c r="D406" s="39"/>
      <c r="E406" s="39"/>
      <c r="F406" s="39"/>
      <c r="G406" s="40"/>
      <c r="H406" s="53" t="str">
        <f t="shared" ca="1" si="101"/>
        <v/>
      </c>
      <c r="I406" s="54" t="str">
        <f t="shared" ca="1" si="102"/>
        <v/>
      </c>
      <c r="J406" s="54" t="str">
        <f t="shared" ca="1" si="103"/>
        <v/>
      </c>
      <c r="K406" s="54" t="str">
        <f t="shared" ca="1" si="104"/>
        <v/>
      </c>
      <c r="L406" s="54" t="str">
        <f t="shared" ca="1" si="105"/>
        <v/>
      </c>
      <c r="M406" s="54" t="str">
        <f t="shared" ca="1" si="106"/>
        <v/>
      </c>
      <c r="N406" s="78" t="str">
        <f ca="1">IF(OR(G406="T",G406="",AND(H406="",I406="",J406="",K406="",L406="",M406="")),"",Listen!$A$6)</f>
        <v/>
      </c>
      <c r="O406" s="59" t="str">
        <f t="shared" ca="1" si="97"/>
        <v/>
      </c>
      <c r="P406" s="71" t="str">
        <f t="shared" ca="1" si="107"/>
        <v/>
      </c>
      <c r="Q406" s="65" t="str">
        <f t="shared" ca="1" si="108"/>
        <v/>
      </c>
      <c r="R406" s="65" t="str">
        <f t="shared" ca="1" si="109"/>
        <v/>
      </c>
      <c r="S406" s="82" t="str">
        <f t="shared" si="110"/>
        <v/>
      </c>
      <c r="T406" s="73" t="str">
        <f t="shared" si="98"/>
        <v/>
      </c>
      <c r="U406" s="89" t="str">
        <f t="shared" si="111"/>
        <v/>
      </c>
      <c r="V406" s="86" t="str">
        <f t="shared" si="99"/>
        <v/>
      </c>
      <c r="W406" s="41" t="str">
        <f t="shared" si="112"/>
        <v/>
      </c>
      <c r="X406" s="42"/>
    </row>
    <row r="407" spans="1:24" x14ac:dyDescent="0.25">
      <c r="A407" s="104" t="str">
        <f t="shared" si="100"/>
        <v/>
      </c>
      <c r="B407" s="33"/>
      <c r="C407" s="34"/>
      <c r="D407" s="39"/>
      <c r="E407" s="39"/>
      <c r="F407" s="39"/>
      <c r="G407" s="40"/>
      <c r="H407" s="53" t="str">
        <f t="shared" ca="1" si="101"/>
        <v/>
      </c>
      <c r="I407" s="54" t="str">
        <f t="shared" ca="1" si="102"/>
        <v/>
      </c>
      <c r="J407" s="54" t="str">
        <f t="shared" ca="1" si="103"/>
        <v/>
      </c>
      <c r="K407" s="54" t="str">
        <f t="shared" ca="1" si="104"/>
        <v/>
      </c>
      <c r="L407" s="54" t="str">
        <f t="shared" ca="1" si="105"/>
        <v/>
      </c>
      <c r="M407" s="54" t="str">
        <f t="shared" ca="1" si="106"/>
        <v/>
      </c>
      <c r="N407" s="78" t="str">
        <f ca="1">IF(OR(G407="T",G407="",AND(H407="",I407="",J407="",K407="",L407="",M407="")),"",Listen!$A$6)</f>
        <v/>
      </c>
      <c r="O407" s="59" t="str">
        <f t="shared" ca="1" si="97"/>
        <v/>
      </c>
      <c r="P407" s="71" t="str">
        <f t="shared" ca="1" si="107"/>
        <v/>
      </c>
      <c r="Q407" s="65" t="str">
        <f t="shared" ca="1" si="108"/>
        <v/>
      </c>
      <c r="R407" s="65" t="str">
        <f t="shared" ca="1" si="109"/>
        <v/>
      </c>
      <c r="S407" s="82" t="str">
        <f t="shared" si="110"/>
        <v/>
      </c>
      <c r="T407" s="73" t="str">
        <f t="shared" si="98"/>
        <v/>
      </c>
      <c r="U407" s="89" t="str">
        <f t="shared" si="111"/>
        <v/>
      </c>
      <c r="V407" s="86" t="str">
        <f t="shared" si="99"/>
        <v/>
      </c>
      <c r="W407" s="41" t="str">
        <f t="shared" si="112"/>
        <v/>
      </c>
      <c r="X407" s="42"/>
    </row>
    <row r="408" spans="1:24" x14ac:dyDescent="0.25">
      <c r="A408" s="104" t="str">
        <f t="shared" si="100"/>
        <v/>
      </c>
      <c r="B408" s="33"/>
      <c r="C408" s="34"/>
      <c r="D408" s="39"/>
      <c r="E408" s="39"/>
      <c r="F408" s="39"/>
      <c r="G408" s="40"/>
      <c r="H408" s="53" t="str">
        <f t="shared" ca="1" si="101"/>
        <v/>
      </c>
      <c r="I408" s="54" t="str">
        <f t="shared" ca="1" si="102"/>
        <v/>
      </c>
      <c r="J408" s="54" t="str">
        <f t="shared" ca="1" si="103"/>
        <v/>
      </c>
      <c r="K408" s="54" t="str">
        <f t="shared" ca="1" si="104"/>
        <v/>
      </c>
      <c r="L408" s="54" t="str">
        <f t="shared" ca="1" si="105"/>
        <v/>
      </c>
      <c r="M408" s="54" t="str">
        <f t="shared" ca="1" si="106"/>
        <v/>
      </c>
      <c r="N408" s="78" t="str">
        <f ca="1">IF(OR(G408="T",G408="",AND(H408="",I408="",J408="",K408="",L408="",M408="")),"",Listen!$A$6)</f>
        <v/>
      </c>
      <c r="O408" s="59" t="str">
        <f t="shared" ca="1" si="97"/>
        <v/>
      </c>
      <c r="P408" s="71" t="str">
        <f t="shared" ca="1" si="107"/>
        <v/>
      </c>
      <c r="Q408" s="65" t="str">
        <f t="shared" ca="1" si="108"/>
        <v/>
      </c>
      <c r="R408" s="65" t="str">
        <f t="shared" ca="1" si="109"/>
        <v/>
      </c>
      <c r="S408" s="82" t="str">
        <f t="shared" si="110"/>
        <v/>
      </c>
      <c r="T408" s="73" t="str">
        <f t="shared" si="98"/>
        <v/>
      </c>
      <c r="U408" s="89" t="str">
        <f t="shared" si="111"/>
        <v/>
      </c>
      <c r="V408" s="86" t="str">
        <f t="shared" si="99"/>
        <v/>
      </c>
      <c r="W408" s="41" t="str">
        <f t="shared" si="112"/>
        <v/>
      </c>
      <c r="X408" s="42"/>
    </row>
    <row r="409" spans="1:24" x14ac:dyDescent="0.25">
      <c r="A409" s="104" t="str">
        <f t="shared" si="100"/>
        <v/>
      </c>
      <c r="B409" s="33"/>
      <c r="C409" s="34"/>
      <c r="D409" s="39"/>
      <c r="E409" s="39"/>
      <c r="F409" s="39"/>
      <c r="G409" s="40"/>
      <c r="H409" s="53" t="str">
        <f t="shared" ca="1" si="101"/>
        <v/>
      </c>
      <c r="I409" s="54" t="str">
        <f t="shared" ca="1" si="102"/>
        <v/>
      </c>
      <c r="J409" s="54" t="str">
        <f t="shared" ca="1" si="103"/>
        <v/>
      </c>
      <c r="K409" s="54" t="str">
        <f t="shared" ca="1" si="104"/>
        <v/>
      </c>
      <c r="L409" s="54" t="str">
        <f t="shared" ca="1" si="105"/>
        <v/>
      </c>
      <c r="M409" s="54" t="str">
        <f t="shared" ca="1" si="106"/>
        <v/>
      </c>
      <c r="N409" s="78" t="str">
        <f ca="1">IF(OR(G409="T",G409="",AND(H409="",I409="",J409="",K409="",L409="",M409="")),"",Listen!$A$6)</f>
        <v/>
      </c>
      <c r="O409" s="59" t="str">
        <f t="shared" ca="1" si="97"/>
        <v/>
      </c>
      <c r="P409" s="71" t="str">
        <f t="shared" ca="1" si="107"/>
        <v/>
      </c>
      <c r="Q409" s="65" t="str">
        <f t="shared" ca="1" si="108"/>
        <v/>
      </c>
      <c r="R409" s="65" t="str">
        <f t="shared" ca="1" si="109"/>
        <v/>
      </c>
      <c r="S409" s="82" t="str">
        <f t="shared" si="110"/>
        <v/>
      </c>
      <c r="T409" s="73" t="str">
        <f t="shared" si="98"/>
        <v/>
      </c>
      <c r="U409" s="89" t="str">
        <f t="shared" si="111"/>
        <v/>
      </c>
      <c r="V409" s="86" t="str">
        <f t="shared" si="99"/>
        <v/>
      </c>
      <c r="W409" s="41" t="str">
        <f t="shared" si="112"/>
        <v/>
      </c>
      <c r="X409" s="42"/>
    </row>
    <row r="410" spans="1:24" x14ac:dyDescent="0.25">
      <c r="A410" s="104" t="str">
        <f t="shared" si="100"/>
        <v/>
      </c>
      <c r="B410" s="33"/>
      <c r="C410" s="34"/>
      <c r="D410" s="39"/>
      <c r="E410" s="39"/>
      <c r="F410" s="39"/>
      <c r="G410" s="40"/>
      <c r="H410" s="53" t="str">
        <f t="shared" ca="1" si="101"/>
        <v/>
      </c>
      <c r="I410" s="54" t="str">
        <f t="shared" ca="1" si="102"/>
        <v/>
      </c>
      <c r="J410" s="54" t="str">
        <f t="shared" ca="1" si="103"/>
        <v/>
      </c>
      <c r="K410" s="54" t="str">
        <f t="shared" ca="1" si="104"/>
        <v/>
      </c>
      <c r="L410" s="54" t="str">
        <f t="shared" ca="1" si="105"/>
        <v/>
      </c>
      <c r="M410" s="54" t="str">
        <f t="shared" ca="1" si="106"/>
        <v/>
      </c>
      <c r="N410" s="78" t="str">
        <f ca="1">IF(OR(G410="T",G410="",AND(H410="",I410="",J410="",K410="",L410="",M410="")),"",Listen!$A$6)</f>
        <v/>
      </c>
      <c r="O410" s="59" t="str">
        <f t="shared" ca="1" si="97"/>
        <v/>
      </c>
      <c r="P410" s="71" t="str">
        <f t="shared" ca="1" si="107"/>
        <v/>
      </c>
      <c r="Q410" s="65" t="str">
        <f t="shared" ca="1" si="108"/>
        <v/>
      </c>
      <c r="R410" s="65" t="str">
        <f t="shared" ca="1" si="109"/>
        <v/>
      </c>
      <c r="S410" s="82" t="str">
        <f t="shared" si="110"/>
        <v/>
      </c>
      <c r="T410" s="73" t="str">
        <f t="shared" si="98"/>
        <v/>
      </c>
      <c r="U410" s="89" t="str">
        <f t="shared" si="111"/>
        <v/>
      </c>
      <c r="V410" s="86" t="str">
        <f t="shared" si="99"/>
        <v/>
      </c>
      <c r="W410" s="41" t="str">
        <f t="shared" si="112"/>
        <v/>
      </c>
      <c r="X410" s="42"/>
    </row>
    <row r="411" spans="1:24" x14ac:dyDescent="0.25">
      <c r="A411" s="104" t="str">
        <f t="shared" si="100"/>
        <v/>
      </c>
      <c r="B411" s="33"/>
      <c r="C411" s="34"/>
      <c r="D411" s="39"/>
      <c r="E411" s="39"/>
      <c r="F411" s="39"/>
      <c r="G411" s="40"/>
      <c r="H411" s="53" t="str">
        <f t="shared" ca="1" si="101"/>
        <v/>
      </c>
      <c r="I411" s="54" t="str">
        <f t="shared" ca="1" si="102"/>
        <v/>
      </c>
      <c r="J411" s="54" t="str">
        <f t="shared" ca="1" si="103"/>
        <v/>
      </c>
      <c r="K411" s="54" t="str">
        <f t="shared" ca="1" si="104"/>
        <v/>
      </c>
      <c r="L411" s="54" t="str">
        <f t="shared" ca="1" si="105"/>
        <v/>
      </c>
      <c r="M411" s="54" t="str">
        <f t="shared" ca="1" si="106"/>
        <v/>
      </c>
      <c r="N411" s="78" t="str">
        <f ca="1">IF(OR(G411="T",G411="",AND(H411="",I411="",J411="",K411="",L411="",M411="")),"",Listen!$A$6)</f>
        <v/>
      </c>
      <c r="O411" s="59" t="str">
        <f t="shared" ca="1" si="97"/>
        <v/>
      </c>
      <c r="P411" s="71" t="str">
        <f t="shared" ca="1" si="107"/>
        <v/>
      </c>
      <c r="Q411" s="65" t="str">
        <f t="shared" ca="1" si="108"/>
        <v/>
      </c>
      <c r="R411" s="65" t="str">
        <f t="shared" ca="1" si="109"/>
        <v/>
      </c>
      <c r="S411" s="82" t="str">
        <f t="shared" si="110"/>
        <v/>
      </c>
      <c r="T411" s="73" t="str">
        <f t="shared" si="98"/>
        <v/>
      </c>
      <c r="U411" s="89" t="str">
        <f t="shared" si="111"/>
        <v/>
      </c>
      <c r="V411" s="86" t="str">
        <f t="shared" si="99"/>
        <v/>
      </c>
      <c r="W411" s="41" t="str">
        <f t="shared" si="112"/>
        <v/>
      </c>
      <c r="X411" s="42"/>
    </row>
    <row r="412" spans="1:24" x14ac:dyDescent="0.25">
      <c r="A412" s="104" t="str">
        <f t="shared" si="100"/>
        <v/>
      </c>
      <c r="B412" s="33"/>
      <c r="C412" s="34"/>
      <c r="D412" s="39"/>
      <c r="E412" s="39"/>
      <c r="F412" s="39"/>
      <c r="G412" s="40"/>
      <c r="H412" s="53" t="str">
        <f t="shared" ca="1" si="101"/>
        <v/>
      </c>
      <c r="I412" s="54" t="str">
        <f t="shared" ca="1" si="102"/>
        <v/>
      </c>
      <c r="J412" s="54" t="str">
        <f t="shared" ca="1" si="103"/>
        <v/>
      </c>
      <c r="K412" s="54" t="str">
        <f t="shared" ca="1" si="104"/>
        <v/>
      </c>
      <c r="L412" s="54" t="str">
        <f t="shared" ca="1" si="105"/>
        <v/>
      </c>
      <c r="M412" s="54" t="str">
        <f t="shared" ca="1" si="106"/>
        <v/>
      </c>
      <c r="N412" s="78" t="str">
        <f ca="1">IF(OR(G412="T",G412="",AND(H412="",I412="",J412="",K412="",L412="",M412="")),"",Listen!$A$6)</f>
        <v/>
      </c>
      <c r="O412" s="59" t="str">
        <f t="shared" ca="1" si="97"/>
        <v/>
      </c>
      <c r="P412" s="71" t="str">
        <f t="shared" ca="1" si="107"/>
        <v/>
      </c>
      <c r="Q412" s="65" t="str">
        <f t="shared" ca="1" si="108"/>
        <v/>
      </c>
      <c r="R412" s="65" t="str">
        <f t="shared" ca="1" si="109"/>
        <v/>
      </c>
      <c r="S412" s="82" t="str">
        <f t="shared" si="110"/>
        <v/>
      </c>
      <c r="T412" s="73" t="str">
        <f t="shared" si="98"/>
        <v/>
      </c>
      <c r="U412" s="89" t="str">
        <f t="shared" si="111"/>
        <v/>
      </c>
      <c r="V412" s="86" t="str">
        <f t="shared" si="99"/>
        <v/>
      </c>
      <c r="W412" s="41" t="str">
        <f t="shared" si="112"/>
        <v/>
      </c>
      <c r="X412" s="42"/>
    </row>
    <row r="413" spans="1:24" x14ac:dyDescent="0.25">
      <c r="A413" s="104" t="str">
        <f t="shared" si="100"/>
        <v/>
      </c>
      <c r="B413" s="33"/>
      <c r="C413" s="34"/>
      <c r="D413" s="39"/>
      <c r="E413" s="39"/>
      <c r="F413" s="39"/>
      <c r="G413" s="40"/>
      <c r="H413" s="53" t="str">
        <f t="shared" ca="1" si="101"/>
        <v/>
      </c>
      <c r="I413" s="54" t="str">
        <f t="shared" ca="1" si="102"/>
        <v/>
      </c>
      <c r="J413" s="54" t="str">
        <f t="shared" ca="1" si="103"/>
        <v/>
      </c>
      <c r="K413" s="54" t="str">
        <f t="shared" ca="1" si="104"/>
        <v/>
      </c>
      <c r="L413" s="54" t="str">
        <f t="shared" ca="1" si="105"/>
        <v/>
      </c>
      <c r="M413" s="54" t="str">
        <f t="shared" ca="1" si="106"/>
        <v/>
      </c>
      <c r="N413" s="78" t="str">
        <f ca="1">IF(OR(G413="T",G413="",AND(H413="",I413="",J413="",K413="",L413="",M413="")),"",Listen!$A$6)</f>
        <v/>
      </c>
      <c r="O413" s="59" t="str">
        <f t="shared" ca="1" si="97"/>
        <v/>
      </c>
      <c r="P413" s="71" t="str">
        <f t="shared" ca="1" si="107"/>
        <v/>
      </c>
      <c r="Q413" s="65" t="str">
        <f t="shared" ca="1" si="108"/>
        <v/>
      </c>
      <c r="R413" s="65" t="str">
        <f t="shared" ca="1" si="109"/>
        <v/>
      </c>
      <c r="S413" s="82" t="str">
        <f t="shared" si="110"/>
        <v/>
      </c>
      <c r="T413" s="73" t="str">
        <f t="shared" si="98"/>
        <v/>
      </c>
      <c r="U413" s="89" t="str">
        <f t="shared" si="111"/>
        <v/>
      </c>
      <c r="V413" s="86" t="str">
        <f t="shared" si="99"/>
        <v/>
      </c>
      <c r="W413" s="41" t="str">
        <f t="shared" si="112"/>
        <v/>
      </c>
      <c r="X413" s="42"/>
    </row>
    <row r="414" spans="1:24" x14ac:dyDescent="0.25">
      <c r="A414" s="104" t="str">
        <f t="shared" si="100"/>
        <v/>
      </c>
      <c r="B414" s="33"/>
      <c r="C414" s="34"/>
      <c r="D414" s="39"/>
      <c r="E414" s="39"/>
      <c r="F414" s="39"/>
      <c r="G414" s="40"/>
      <c r="H414" s="53" t="str">
        <f t="shared" ca="1" si="101"/>
        <v/>
      </c>
      <c r="I414" s="54" t="str">
        <f t="shared" ca="1" si="102"/>
        <v/>
      </c>
      <c r="J414" s="54" t="str">
        <f t="shared" ca="1" si="103"/>
        <v/>
      </c>
      <c r="K414" s="54" t="str">
        <f t="shared" ca="1" si="104"/>
        <v/>
      </c>
      <c r="L414" s="54" t="str">
        <f t="shared" ca="1" si="105"/>
        <v/>
      </c>
      <c r="M414" s="54" t="str">
        <f t="shared" ca="1" si="106"/>
        <v/>
      </c>
      <c r="N414" s="78" t="str">
        <f ca="1">IF(OR(G414="T",G414="",AND(H414="",I414="",J414="",K414="",L414="",M414="")),"",Listen!$A$6)</f>
        <v/>
      </c>
      <c r="O414" s="59" t="str">
        <f t="shared" ca="1" si="97"/>
        <v/>
      </c>
      <c r="P414" s="71" t="str">
        <f t="shared" ca="1" si="107"/>
        <v/>
      </c>
      <c r="Q414" s="65" t="str">
        <f t="shared" ca="1" si="108"/>
        <v/>
      </c>
      <c r="R414" s="65" t="str">
        <f t="shared" ca="1" si="109"/>
        <v/>
      </c>
      <c r="S414" s="82" t="str">
        <f t="shared" si="110"/>
        <v/>
      </c>
      <c r="T414" s="73" t="str">
        <f t="shared" si="98"/>
        <v/>
      </c>
      <c r="U414" s="89" t="str">
        <f t="shared" si="111"/>
        <v/>
      </c>
      <c r="V414" s="86" t="str">
        <f t="shared" si="99"/>
        <v/>
      </c>
      <c r="W414" s="41" t="str">
        <f t="shared" si="112"/>
        <v/>
      </c>
      <c r="X414" s="42"/>
    </row>
    <row r="415" spans="1:24" x14ac:dyDescent="0.25">
      <c r="A415" s="104" t="str">
        <f t="shared" si="100"/>
        <v/>
      </c>
      <c r="B415" s="33"/>
      <c r="C415" s="34"/>
      <c r="D415" s="39"/>
      <c r="E415" s="39"/>
      <c r="F415" s="39"/>
      <c r="G415" s="40"/>
      <c r="H415" s="53" t="str">
        <f t="shared" ca="1" si="101"/>
        <v/>
      </c>
      <c r="I415" s="54" t="str">
        <f t="shared" ca="1" si="102"/>
        <v/>
      </c>
      <c r="J415" s="54" t="str">
        <f t="shared" ca="1" si="103"/>
        <v/>
      </c>
      <c r="K415" s="54" t="str">
        <f t="shared" ca="1" si="104"/>
        <v/>
      </c>
      <c r="L415" s="54" t="str">
        <f t="shared" ca="1" si="105"/>
        <v/>
      </c>
      <c r="M415" s="54" t="str">
        <f t="shared" ca="1" si="106"/>
        <v/>
      </c>
      <c r="N415" s="78" t="str">
        <f ca="1">IF(OR(G415="T",G415="",AND(H415="",I415="",J415="",K415="",L415="",M415="")),"",Listen!$A$6)</f>
        <v/>
      </c>
      <c r="O415" s="59" t="str">
        <f t="shared" ca="1" si="97"/>
        <v/>
      </c>
      <c r="P415" s="71" t="str">
        <f t="shared" ca="1" si="107"/>
        <v/>
      </c>
      <c r="Q415" s="65" t="str">
        <f t="shared" ca="1" si="108"/>
        <v/>
      </c>
      <c r="R415" s="65" t="str">
        <f t="shared" ca="1" si="109"/>
        <v/>
      </c>
      <c r="S415" s="82" t="str">
        <f t="shared" si="110"/>
        <v/>
      </c>
      <c r="T415" s="73" t="str">
        <f t="shared" si="98"/>
        <v/>
      </c>
      <c r="U415" s="89" t="str">
        <f t="shared" si="111"/>
        <v/>
      </c>
      <c r="V415" s="86" t="str">
        <f t="shared" si="99"/>
        <v/>
      </c>
      <c r="W415" s="41" t="str">
        <f t="shared" si="112"/>
        <v/>
      </c>
      <c r="X415" s="42"/>
    </row>
    <row r="416" spans="1:24" x14ac:dyDescent="0.25">
      <c r="A416" s="104" t="str">
        <f t="shared" si="100"/>
        <v/>
      </c>
      <c r="B416" s="33"/>
      <c r="C416" s="34"/>
      <c r="D416" s="39"/>
      <c r="E416" s="39"/>
      <c r="F416" s="39"/>
      <c r="G416" s="40"/>
      <c r="H416" s="53" t="str">
        <f t="shared" ca="1" si="101"/>
        <v/>
      </c>
      <c r="I416" s="54" t="str">
        <f t="shared" ca="1" si="102"/>
        <v/>
      </c>
      <c r="J416" s="54" t="str">
        <f t="shared" ca="1" si="103"/>
        <v/>
      </c>
      <c r="K416" s="54" t="str">
        <f t="shared" ca="1" si="104"/>
        <v/>
      </c>
      <c r="L416" s="54" t="str">
        <f t="shared" ca="1" si="105"/>
        <v/>
      </c>
      <c r="M416" s="54" t="str">
        <f t="shared" ca="1" si="106"/>
        <v/>
      </c>
      <c r="N416" s="78" t="str">
        <f ca="1">IF(OR(G416="T",G416="",AND(H416="",I416="",J416="",K416="",L416="",M416="")),"",Listen!$A$6)</f>
        <v/>
      </c>
      <c r="O416" s="59" t="str">
        <f t="shared" ca="1" si="97"/>
        <v/>
      </c>
      <c r="P416" s="71" t="str">
        <f t="shared" ca="1" si="107"/>
        <v/>
      </c>
      <c r="Q416" s="65" t="str">
        <f t="shared" ca="1" si="108"/>
        <v/>
      </c>
      <c r="R416" s="65" t="str">
        <f t="shared" ca="1" si="109"/>
        <v/>
      </c>
      <c r="S416" s="82" t="str">
        <f t="shared" si="110"/>
        <v/>
      </c>
      <c r="T416" s="73" t="str">
        <f t="shared" si="98"/>
        <v/>
      </c>
      <c r="U416" s="89" t="str">
        <f t="shared" si="111"/>
        <v/>
      </c>
      <c r="V416" s="86" t="str">
        <f t="shared" si="99"/>
        <v/>
      </c>
      <c r="W416" s="41" t="str">
        <f t="shared" si="112"/>
        <v/>
      </c>
      <c r="X416" s="42"/>
    </row>
    <row r="417" spans="1:24" x14ac:dyDescent="0.25">
      <c r="A417" s="104" t="str">
        <f t="shared" si="100"/>
        <v/>
      </c>
      <c r="B417" s="33"/>
      <c r="C417" s="34"/>
      <c r="D417" s="39"/>
      <c r="E417" s="39"/>
      <c r="F417" s="39"/>
      <c r="G417" s="40"/>
      <c r="H417" s="53" t="str">
        <f t="shared" ca="1" si="101"/>
        <v/>
      </c>
      <c r="I417" s="54" t="str">
        <f t="shared" ca="1" si="102"/>
        <v/>
      </c>
      <c r="J417" s="54" t="str">
        <f t="shared" ca="1" si="103"/>
        <v/>
      </c>
      <c r="K417" s="54" t="str">
        <f t="shared" ca="1" si="104"/>
        <v/>
      </c>
      <c r="L417" s="54" t="str">
        <f t="shared" ca="1" si="105"/>
        <v/>
      </c>
      <c r="M417" s="54" t="str">
        <f t="shared" ca="1" si="106"/>
        <v/>
      </c>
      <c r="N417" s="78" t="str">
        <f ca="1">IF(OR(G417="T",G417="",AND(H417="",I417="",J417="",K417="",L417="",M417="")),"",Listen!$A$6)</f>
        <v/>
      </c>
      <c r="O417" s="59" t="str">
        <f t="shared" ca="1" si="97"/>
        <v/>
      </c>
      <c r="P417" s="71" t="str">
        <f t="shared" ca="1" si="107"/>
        <v/>
      </c>
      <c r="Q417" s="65" t="str">
        <f t="shared" ca="1" si="108"/>
        <v/>
      </c>
      <c r="R417" s="65" t="str">
        <f t="shared" ca="1" si="109"/>
        <v/>
      </c>
      <c r="S417" s="82" t="str">
        <f t="shared" si="110"/>
        <v/>
      </c>
      <c r="T417" s="73" t="str">
        <f t="shared" si="98"/>
        <v/>
      </c>
      <c r="U417" s="89" t="str">
        <f t="shared" si="111"/>
        <v/>
      </c>
      <c r="V417" s="86" t="str">
        <f t="shared" si="99"/>
        <v/>
      </c>
      <c r="W417" s="41" t="str">
        <f t="shared" si="112"/>
        <v/>
      </c>
      <c r="X417" s="42"/>
    </row>
    <row r="418" spans="1:24" x14ac:dyDescent="0.25">
      <c r="A418" s="104" t="str">
        <f t="shared" si="100"/>
        <v/>
      </c>
      <c r="B418" s="33"/>
      <c r="C418" s="34"/>
      <c r="D418" s="39"/>
      <c r="E418" s="39"/>
      <c r="F418" s="39"/>
      <c r="G418" s="40"/>
      <c r="H418" s="53" t="str">
        <f t="shared" ca="1" si="101"/>
        <v/>
      </c>
      <c r="I418" s="54" t="str">
        <f t="shared" ca="1" si="102"/>
        <v/>
      </c>
      <c r="J418" s="54" t="str">
        <f t="shared" ca="1" si="103"/>
        <v/>
      </c>
      <c r="K418" s="54" t="str">
        <f t="shared" ca="1" si="104"/>
        <v/>
      </c>
      <c r="L418" s="54" t="str">
        <f t="shared" ca="1" si="105"/>
        <v/>
      </c>
      <c r="M418" s="54" t="str">
        <f t="shared" ca="1" si="106"/>
        <v/>
      </c>
      <c r="N418" s="78" t="str">
        <f ca="1">IF(OR(G418="T",G418="",AND(H418="",I418="",J418="",K418="",L418="",M418="")),"",Listen!$A$6)</f>
        <v/>
      </c>
      <c r="O418" s="59" t="str">
        <f t="shared" ca="1" si="97"/>
        <v/>
      </c>
      <c r="P418" s="71" t="str">
        <f t="shared" ca="1" si="107"/>
        <v/>
      </c>
      <c r="Q418" s="65" t="str">
        <f t="shared" ca="1" si="108"/>
        <v/>
      </c>
      <c r="R418" s="65" t="str">
        <f t="shared" ca="1" si="109"/>
        <v/>
      </c>
      <c r="S418" s="82" t="str">
        <f t="shared" si="110"/>
        <v/>
      </c>
      <c r="T418" s="73" t="str">
        <f t="shared" si="98"/>
        <v/>
      </c>
      <c r="U418" s="89" t="str">
        <f t="shared" si="111"/>
        <v/>
      </c>
      <c r="V418" s="86" t="str">
        <f t="shared" si="99"/>
        <v/>
      </c>
      <c r="W418" s="41" t="str">
        <f t="shared" si="112"/>
        <v/>
      </c>
      <c r="X418" s="42"/>
    </row>
    <row r="419" spans="1:24" x14ac:dyDescent="0.25">
      <c r="A419" s="104" t="str">
        <f t="shared" si="100"/>
        <v/>
      </c>
      <c r="B419" s="33"/>
      <c r="C419" s="34"/>
      <c r="D419" s="39"/>
      <c r="E419" s="39"/>
      <c r="F419" s="39"/>
      <c r="G419" s="40"/>
      <c r="H419" s="53" t="str">
        <f t="shared" ca="1" si="101"/>
        <v/>
      </c>
      <c r="I419" s="54" t="str">
        <f t="shared" ca="1" si="102"/>
        <v/>
      </c>
      <c r="J419" s="54" t="str">
        <f t="shared" ca="1" si="103"/>
        <v/>
      </c>
      <c r="K419" s="54" t="str">
        <f t="shared" ca="1" si="104"/>
        <v/>
      </c>
      <c r="L419" s="54" t="str">
        <f t="shared" ca="1" si="105"/>
        <v/>
      </c>
      <c r="M419" s="54" t="str">
        <f t="shared" ca="1" si="106"/>
        <v/>
      </c>
      <c r="N419" s="78" t="str">
        <f ca="1">IF(OR(G419="T",G419="",AND(H419="",I419="",J419="",K419="",L419="",M419="")),"",Listen!$A$6)</f>
        <v/>
      </c>
      <c r="O419" s="59" t="str">
        <f t="shared" ca="1" si="97"/>
        <v/>
      </c>
      <c r="P419" s="71" t="str">
        <f t="shared" ca="1" si="107"/>
        <v/>
      </c>
      <c r="Q419" s="65" t="str">
        <f t="shared" ca="1" si="108"/>
        <v/>
      </c>
      <c r="R419" s="65" t="str">
        <f t="shared" ca="1" si="109"/>
        <v/>
      </c>
      <c r="S419" s="82" t="str">
        <f t="shared" si="110"/>
        <v/>
      </c>
      <c r="T419" s="73" t="str">
        <f t="shared" si="98"/>
        <v/>
      </c>
      <c r="U419" s="89" t="str">
        <f t="shared" si="111"/>
        <v/>
      </c>
      <c r="V419" s="86" t="str">
        <f t="shared" si="99"/>
        <v/>
      </c>
      <c r="W419" s="41" t="str">
        <f t="shared" si="112"/>
        <v/>
      </c>
      <c r="X419" s="42"/>
    </row>
    <row r="420" spans="1:24" x14ac:dyDescent="0.25">
      <c r="A420" s="104" t="str">
        <f t="shared" si="100"/>
        <v/>
      </c>
      <c r="B420" s="33"/>
      <c r="C420" s="34"/>
      <c r="D420" s="39"/>
      <c r="E420" s="39"/>
      <c r="F420" s="39"/>
      <c r="G420" s="40"/>
      <c r="H420" s="53" t="str">
        <f t="shared" ca="1" si="101"/>
        <v/>
      </c>
      <c r="I420" s="54" t="str">
        <f t="shared" ca="1" si="102"/>
        <v/>
      </c>
      <c r="J420" s="54" t="str">
        <f t="shared" ca="1" si="103"/>
        <v/>
      </c>
      <c r="K420" s="54" t="str">
        <f t="shared" ca="1" si="104"/>
        <v/>
      </c>
      <c r="L420" s="54" t="str">
        <f t="shared" ca="1" si="105"/>
        <v/>
      </c>
      <c r="M420" s="54" t="str">
        <f t="shared" ca="1" si="106"/>
        <v/>
      </c>
      <c r="N420" s="78" t="str">
        <f ca="1">IF(OR(G420="T",G420="",AND(H420="",I420="",J420="",K420="",L420="",M420="")),"",Listen!$A$6)</f>
        <v/>
      </c>
      <c r="O420" s="59" t="str">
        <f t="shared" ca="1" si="97"/>
        <v/>
      </c>
      <c r="P420" s="71" t="str">
        <f t="shared" ca="1" si="107"/>
        <v/>
      </c>
      <c r="Q420" s="65" t="str">
        <f t="shared" ca="1" si="108"/>
        <v/>
      </c>
      <c r="R420" s="65" t="str">
        <f t="shared" ca="1" si="109"/>
        <v/>
      </c>
      <c r="S420" s="82" t="str">
        <f t="shared" si="110"/>
        <v/>
      </c>
      <c r="T420" s="73" t="str">
        <f t="shared" si="98"/>
        <v/>
      </c>
      <c r="U420" s="89" t="str">
        <f t="shared" si="111"/>
        <v/>
      </c>
      <c r="V420" s="86" t="str">
        <f t="shared" si="99"/>
        <v/>
      </c>
      <c r="W420" s="41" t="str">
        <f t="shared" si="112"/>
        <v/>
      </c>
      <c r="X420" s="42"/>
    </row>
    <row r="421" spans="1:24" x14ac:dyDescent="0.25">
      <c r="A421" s="104" t="str">
        <f t="shared" si="100"/>
        <v/>
      </c>
      <c r="B421" s="33"/>
      <c r="C421" s="34"/>
      <c r="D421" s="39"/>
      <c r="E421" s="39"/>
      <c r="F421" s="39"/>
      <c r="G421" s="40"/>
      <c r="H421" s="53" t="str">
        <f t="shared" ca="1" si="101"/>
        <v/>
      </c>
      <c r="I421" s="54" t="str">
        <f t="shared" ca="1" si="102"/>
        <v/>
      </c>
      <c r="J421" s="54" t="str">
        <f t="shared" ca="1" si="103"/>
        <v/>
      </c>
      <c r="K421" s="54" t="str">
        <f t="shared" ca="1" si="104"/>
        <v/>
      </c>
      <c r="L421" s="54" t="str">
        <f t="shared" ca="1" si="105"/>
        <v/>
      </c>
      <c r="M421" s="54" t="str">
        <f t="shared" ca="1" si="106"/>
        <v/>
      </c>
      <c r="N421" s="78" t="str">
        <f ca="1">IF(OR(G421="T",G421="",AND(H421="",I421="",J421="",K421="",L421="",M421="")),"",Listen!$A$6)</f>
        <v/>
      </c>
      <c r="O421" s="59" t="str">
        <f t="shared" ca="1" si="97"/>
        <v/>
      </c>
      <c r="P421" s="71" t="str">
        <f t="shared" ca="1" si="107"/>
        <v/>
      </c>
      <c r="Q421" s="65" t="str">
        <f t="shared" ca="1" si="108"/>
        <v/>
      </c>
      <c r="R421" s="65" t="str">
        <f t="shared" ca="1" si="109"/>
        <v/>
      </c>
      <c r="S421" s="82" t="str">
        <f t="shared" si="110"/>
        <v/>
      </c>
      <c r="T421" s="73" t="str">
        <f t="shared" si="98"/>
        <v/>
      </c>
      <c r="U421" s="89" t="str">
        <f t="shared" si="111"/>
        <v/>
      </c>
      <c r="V421" s="86" t="str">
        <f t="shared" si="99"/>
        <v/>
      </c>
      <c r="W421" s="41" t="str">
        <f t="shared" si="112"/>
        <v/>
      </c>
      <c r="X421" s="42"/>
    </row>
    <row r="422" spans="1:24" x14ac:dyDescent="0.25">
      <c r="A422" s="104" t="str">
        <f t="shared" si="100"/>
        <v/>
      </c>
      <c r="B422" s="33"/>
      <c r="C422" s="34"/>
      <c r="D422" s="39"/>
      <c r="E422" s="39"/>
      <c r="F422" s="39"/>
      <c r="G422" s="40"/>
      <c r="H422" s="53" t="str">
        <f t="shared" ca="1" si="101"/>
        <v/>
      </c>
      <c r="I422" s="54" t="str">
        <f t="shared" ca="1" si="102"/>
        <v/>
      </c>
      <c r="J422" s="54" t="str">
        <f t="shared" ca="1" si="103"/>
        <v/>
      </c>
      <c r="K422" s="54" t="str">
        <f t="shared" ca="1" si="104"/>
        <v/>
      </c>
      <c r="L422" s="54" t="str">
        <f t="shared" ca="1" si="105"/>
        <v/>
      </c>
      <c r="M422" s="54" t="str">
        <f t="shared" ca="1" si="106"/>
        <v/>
      </c>
      <c r="N422" s="78" t="str">
        <f ca="1">IF(OR(G422="T",G422="",AND(H422="",I422="",J422="",K422="",L422="",M422="")),"",Listen!$A$6)</f>
        <v/>
      </c>
      <c r="O422" s="59" t="str">
        <f t="shared" ca="1" si="97"/>
        <v/>
      </c>
      <c r="P422" s="71" t="str">
        <f t="shared" ca="1" si="107"/>
        <v/>
      </c>
      <c r="Q422" s="65" t="str">
        <f t="shared" ca="1" si="108"/>
        <v/>
      </c>
      <c r="R422" s="65" t="str">
        <f t="shared" ca="1" si="109"/>
        <v/>
      </c>
      <c r="S422" s="82" t="str">
        <f t="shared" si="110"/>
        <v/>
      </c>
      <c r="T422" s="73" t="str">
        <f t="shared" si="98"/>
        <v/>
      </c>
      <c r="U422" s="89" t="str">
        <f t="shared" si="111"/>
        <v/>
      </c>
      <c r="V422" s="86" t="str">
        <f t="shared" si="99"/>
        <v/>
      </c>
      <c r="W422" s="41" t="str">
        <f t="shared" si="112"/>
        <v/>
      </c>
      <c r="X422" s="42"/>
    </row>
    <row r="423" spans="1:24" x14ac:dyDescent="0.25">
      <c r="A423" s="104" t="str">
        <f t="shared" si="100"/>
        <v/>
      </c>
      <c r="B423" s="33"/>
      <c r="C423" s="34"/>
      <c r="D423" s="39"/>
      <c r="E423" s="39"/>
      <c r="F423" s="39"/>
      <c r="G423" s="40"/>
      <c r="H423" s="53" t="str">
        <f t="shared" ca="1" si="101"/>
        <v/>
      </c>
      <c r="I423" s="54" t="str">
        <f t="shared" ca="1" si="102"/>
        <v/>
      </c>
      <c r="J423" s="54" t="str">
        <f t="shared" ca="1" si="103"/>
        <v/>
      </c>
      <c r="K423" s="54" t="str">
        <f t="shared" ca="1" si="104"/>
        <v/>
      </c>
      <c r="L423" s="54" t="str">
        <f t="shared" ca="1" si="105"/>
        <v/>
      </c>
      <c r="M423" s="54" t="str">
        <f t="shared" ca="1" si="106"/>
        <v/>
      </c>
      <c r="N423" s="78" t="str">
        <f ca="1">IF(OR(G423="T",G423="",AND(H423="",I423="",J423="",K423="",L423="",M423="")),"",Listen!$A$6)</f>
        <v/>
      </c>
      <c r="O423" s="59" t="str">
        <f t="shared" ca="1" si="97"/>
        <v/>
      </c>
      <c r="P423" s="71" t="str">
        <f t="shared" ca="1" si="107"/>
        <v/>
      </c>
      <c r="Q423" s="65" t="str">
        <f t="shared" ca="1" si="108"/>
        <v/>
      </c>
      <c r="R423" s="65" t="str">
        <f t="shared" ca="1" si="109"/>
        <v/>
      </c>
      <c r="S423" s="82" t="str">
        <f t="shared" si="110"/>
        <v/>
      </c>
      <c r="T423" s="73" t="str">
        <f t="shared" si="98"/>
        <v/>
      </c>
      <c r="U423" s="89" t="str">
        <f t="shared" si="111"/>
        <v/>
      </c>
      <c r="V423" s="86" t="str">
        <f t="shared" si="99"/>
        <v/>
      </c>
      <c r="W423" s="41" t="str">
        <f t="shared" si="112"/>
        <v/>
      </c>
      <c r="X423" s="42"/>
    </row>
    <row r="424" spans="1:24" x14ac:dyDescent="0.25">
      <c r="A424" s="104" t="str">
        <f t="shared" si="100"/>
        <v/>
      </c>
      <c r="B424" s="33"/>
      <c r="C424" s="34"/>
      <c r="D424" s="39"/>
      <c r="E424" s="39"/>
      <c r="F424" s="39"/>
      <c r="G424" s="40"/>
      <c r="H424" s="53" t="str">
        <f t="shared" ca="1" si="101"/>
        <v/>
      </c>
      <c r="I424" s="54" t="str">
        <f t="shared" ca="1" si="102"/>
        <v/>
      </c>
      <c r="J424" s="54" t="str">
        <f t="shared" ca="1" si="103"/>
        <v/>
      </c>
      <c r="K424" s="54" t="str">
        <f t="shared" ca="1" si="104"/>
        <v/>
      </c>
      <c r="L424" s="54" t="str">
        <f t="shared" ca="1" si="105"/>
        <v/>
      </c>
      <c r="M424" s="54" t="str">
        <f t="shared" ca="1" si="106"/>
        <v/>
      </c>
      <c r="N424" s="78" t="str">
        <f ca="1">IF(OR(G424="T",G424="",AND(H424="",I424="",J424="",K424="",L424="",M424="")),"",Listen!$A$6)</f>
        <v/>
      </c>
      <c r="O424" s="59" t="str">
        <f t="shared" ca="1" si="97"/>
        <v/>
      </c>
      <c r="P424" s="71" t="str">
        <f t="shared" ca="1" si="107"/>
        <v/>
      </c>
      <c r="Q424" s="65" t="str">
        <f t="shared" ca="1" si="108"/>
        <v/>
      </c>
      <c r="R424" s="65" t="str">
        <f t="shared" ca="1" si="109"/>
        <v/>
      </c>
      <c r="S424" s="82" t="str">
        <f t="shared" si="110"/>
        <v/>
      </c>
      <c r="T424" s="73" t="str">
        <f t="shared" si="98"/>
        <v/>
      </c>
      <c r="U424" s="89" t="str">
        <f t="shared" si="111"/>
        <v/>
      </c>
      <c r="V424" s="86" t="str">
        <f t="shared" si="99"/>
        <v/>
      </c>
      <c r="W424" s="41" t="str">
        <f t="shared" si="112"/>
        <v/>
      </c>
      <c r="X424" s="42"/>
    </row>
    <row r="425" spans="1:24" x14ac:dyDescent="0.25">
      <c r="A425" s="104" t="str">
        <f t="shared" si="100"/>
        <v/>
      </c>
      <c r="B425" s="33"/>
      <c r="C425" s="34"/>
      <c r="D425" s="39"/>
      <c r="E425" s="39"/>
      <c r="F425" s="39"/>
      <c r="G425" s="40"/>
      <c r="H425" s="53" t="str">
        <f t="shared" ca="1" si="101"/>
        <v/>
      </c>
      <c r="I425" s="54" t="str">
        <f t="shared" ca="1" si="102"/>
        <v/>
      </c>
      <c r="J425" s="54" t="str">
        <f t="shared" ca="1" si="103"/>
        <v/>
      </c>
      <c r="K425" s="54" t="str">
        <f t="shared" ca="1" si="104"/>
        <v/>
      </c>
      <c r="L425" s="54" t="str">
        <f t="shared" ca="1" si="105"/>
        <v/>
      </c>
      <c r="M425" s="54" t="str">
        <f t="shared" ca="1" si="106"/>
        <v/>
      </c>
      <c r="N425" s="78" t="str">
        <f ca="1">IF(OR(G425="T",G425="",AND(H425="",I425="",J425="",K425="",L425="",M425="")),"",Listen!$A$6)</f>
        <v/>
      </c>
      <c r="O425" s="59" t="str">
        <f t="shared" ca="1" si="97"/>
        <v/>
      </c>
      <c r="P425" s="71" t="str">
        <f t="shared" ca="1" si="107"/>
        <v/>
      </c>
      <c r="Q425" s="65" t="str">
        <f t="shared" ca="1" si="108"/>
        <v/>
      </c>
      <c r="R425" s="65" t="str">
        <f t="shared" ca="1" si="109"/>
        <v/>
      </c>
      <c r="S425" s="82" t="str">
        <f t="shared" si="110"/>
        <v/>
      </c>
      <c r="T425" s="73" t="str">
        <f t="shared" si="98"/>
        <v/>
      </c>
      <c r="U425" s="89" t="str">
        <f t="shared" si="111"/>
        <v/>
      </c>
      <c r="V425" s="86" t="str">
        <f t="shared" si="99"/>
        <v/>
      </c>
      <c r="W425" s="41" t="str">
        <f t="shared" si="112"/>
        <v/>
      </c>
      <c r="X425" s="42"/>
    </row>
    <row r="426" spans="1:24" x14ac:dyDescent="0.25">
      <c r="A426" s="104" t="str">
        <f t="shared" si="100"/>
        <v/>
      </c>
      <c r="B426" s="33"/>
      <c r="C426" s="34"/>
      <c r="D426" s="39"/>
      <c r="E426" s="39"/>
      <c r="F426" s="39"/>
      <c r="G426" s="40"/>
      <c r="H426" s="53" t="str">
        <f t="shared" ca="1" si="101"/>
        <v/>
      </c>
      <c r="I426" s="54" t="str">
        <f t="shared" ca="1" si="102"/>
        <v/>
      </c>
      <c r="J426" s="54" t="str">
        <f t="shared" ca="1" si="103"/>
        <v/>
      </c>
      <c r="K426" s="54" t="str">
        <f t="shared" ca="1" si="104"/>
        <v/>
      </c>
      <c r="L426" s="54" t="str">
        <f t="shared" ca="1" si="105"/>
        <v/>
      </c>
      <c r="M426" s="54" t="str">
        <f t="shared" ca="1" si="106"/>
        <v/>
      </c>
      <c r="N426" s="78" t="str">
        <f ca="1">IF(OR(G426="T",G426="",AND(H426="",I426="",J426="",K426="",L426="",M426="")),"",Listen!$A$6)</f>
        <v/>
      </c>
      <c r="O426" s="59" t="str">
        <f t="shared" ca="1" si="97"/>
        <v/>
      </c>
      <c r="P426" s="71" t="str">
        <f t="shared" ca="1" si="107"/>
        <v/>
      </c>
      <c r="Q426" s="65" t="str">
        <f t="shared" ca="1" si="108"/>
        <v/>
      </c>
      <c r="R426" s="65" t="str">
        <f t="shared" ca="1" si="109"/>
        <v/>
      </c>
      <c r="S426" s="82" t="str">
        <f t="shared" si="110"/>
        <v/>
      </c>
      <c r="T426" s="73" t="str">
        <f t="shared" si="98"/>
        <v/>
      </c>
      <c r="U426" s="89" t="str">
        <f t="shared" si="111"/>
        <v/>
      </c>
      <c r="V426" s="86" t="str">
        <f t="shared" si="99"/>
        <v/>
      </c>
      <c r="W426" s="41" t="str">
        <f t="shared" si="112"/>
        <v/>
      </c>
      <c r="X426" s="42"/>
    </row>
    <row r="427" spans="1:24" x14ac:dyDescent="0.25">
      <c r="A427" s="104" t="str">
        <f t="shared" si="100"/>
        <v/>
      </c>
      <c r="B427" s="33"/>
      <c r="C427" s="34"/>
      <c r="D427" s="39"/>
      <c r="E427" s="39"/>
      <c r="F427" s="39"/>
      <c r="G427" s="40"/>
      <c r="H427" s="53" t="str">
        <f t="shared" ca="1" si="101"/>
        <v/>
      </c>
      <c r="I427" s="54" t="str">
        <f t="shared" ca="1" si="102"/>
        <v/>
      </c>
      <c r="J427" s="54" t="str">
        <f t="shared" ca="1" si="103"/>
        <v/>
      </c>
      <c r="K427" s="54" t="str">
        <f t="shared" ca="1" si="104"/>
        <v/>
      </c>
      <c r="L427" s="54" t="str">
        <f t="shared" ca="1" si="105"/>
        <v/>
      </c>
      <c r="M427" s="54" t="str">
        <f t="shared" ca="1" si="106"/>
        <v/>
      </c>
      <c r="N427" s="78" t="str">
        <f ca="1">IF(OR(G427="T",G427="",AND(H427="",I427="",J427="",K427="",L427="",M427="")),"",Listen!$A$6)</f>
        <v/>
      </c>
      <c r="O427" s="59" t="str">
        <f t="shared" ca="1" si="97"/>
        <v/>
      </c>
      <c r="P427" s="71" t="str">
        <f t="shared" ca="1" si="107"/>
        <v/>
      </c>
      <c r="Q427" s="65" t="str">
        <f t="shared" ca="1" si="108"/>
        <v/>
      </c>
      <c r="R427" s="65" t="str">
        <f t="shared" ca="1" si="109"/>
        <v/>
      </c>
      <c r="S427" s="82" t="str">
        <f t="shared" si="110"/>
        <v/>
      </c>
      <c r="T427" s="73" t="str">
        <f t="shared" si="98"/>
        <v/>
      </c>
      <c r="U427" s="89" t="str">
        <f t="shared" si="111"/>
        <v/>
      </c>
      <c r="V427" s="86" t="str">
        <f t="shared" si="99"/>
        <v/>
      </c>
      <c r="W427" s="41" t="str">
        <f t="shared" si="112"/>
        <v/>
      </c>
      <c r="X427" s="42"/>
    </row>
    <row r="428" spans="1:24" x14ac:dyDescent="0.25">
      <c r="A428" s="104" t="str">
        <f t="shared" si="100"/>
        <v/>
      </c>
      <c r="B428" s="33"/>
      <c r="C428" s="34"/>
      <c r="D428" s="39"/>
      <c r="E428" s="39"/>
      <c r="F428" s="39"/>
      <c r="G428" s="40"/>
      <c r="H428" s="53" t="str">
        <f t="shared" ca="1" si="101"/>
        <v/>
      </c>
      <c r="I428" s="54" t="str">
        <f t="shared" ca="1" si="102"/>
        <v/>
      </c>
      <c r="J428" s="54" t="str">
        <f t="shared" ca="1" si="103"/>
        <v/>
      </c>
      <c r="K428" s="54" t="str">
        <f t="shared" ca="1" si="104"/>
        <v/>
      </c>
      <c r="L428" s="54" t="str">
        <f t="shared" ca="1" si="105"/>
        <v/>
      </c>
      <c r="M428" s="54" t="str">
        <f t="shared" ca="1" si="106"/>
        <v/>
      </c>
      <c r="N428" s="78" t="str">
        <f ca="1">IF(OR(G428="T",G428="",AND(H428="",I428="",J428="",K428="",L428="",M428="")),"",Listen!$A$6)</f>
        <v/>
      </c>
      <c r="O428" s="59" t="str">
        <f t="shared" ca="1" si="97"/>
        <v/>
      </c>
      <c r="P428" s="71" t="str">
        <f t="shared" ca="1" si="107"/>
        <v/>
      </c>
      <c r="Q428" s="65" t="str">
        <f t="shared" ca="1" si="108"/>
        <v/>
      </c>
      <c r="R428" s="65" t="str">
        <f t="shared" ca="1" si="109"/>
        <v/>
      </c>
      <c r="S428" s="82" t="str">
        <f t="shared" si="110"/>
        <v/>
      </c>
      <c r="T428" s="73" t="str">
        <f t="shared" si="98"/>
        <v/>
      </c>
      <c r="U428" s="89" t="str">
        <f t="shared" si="111"/>
        <v/>
      </c>
      <c r="V428" s="86" t="str">
        <f t="shared" si="99"/>
        <v/>
      </c>
      <c r="W428" s="41" t="str">
        <f t="shared" si="112"/>
        <v/>
      </c>
      <c r="X428" s="42"/>
    </row>
    <row r="429" spans="1:24" x14ac:dyDescent="0.25">
      <c r="A429" s="104" t="str">
        <f t="shared" si="100"/>
        <v/>
      </c>
      <c r="B429" s="33"/>
      <c r="C429" s="34"/>
      <c r="D429" s="39"/>
      <c r="E429" s="39"/>
      <c r="F429" s="39"/>
      <c r="G429" s="40"/>
      <c r="H429" s="53" t="str">
        <f t="shared" ca="1" si="101"/>
        <v/>
      </c>
      <c r="I429" s="54" t="str">
        <f t="shared" ca="1" si="102"/>
        <v/>
      </c>
      <c r="J429" s="54" t="str">
        <f t="shared" ca="1" si="103"/>
        <v/>
      </c>
      <c r="K429" s="54" t="str">
        <f t="shared" ca="1" si="104"/>
        <v/>
      </c>
      <c r="L429" s="54" t="str">
        <f t="shared" ca="1" si="105"/>
        <v/>
      </c>
      <c r="M429" s="54" t="str">
        <f t="shared" ca="1" si="106"/>
        <v/>
      </c>
      <c r="N429" s="78" t="str">
        <f ca="1">IF(OR(G429="T",G429="",AND(H429="",I429="",J429="",K429="",L429="",M429="")),"",Listen!$A$6)</f>
        <v/>
      </c>
      <c r="O429" s="59" t="str">
        <f t="shared" ca="1" si="97"/>
        <v/>
      </c>
      <c r="P429" s="71" t="str">
        <f t="shared" ca="1" si="107"/>
        <v/>
      </c>
      <c r="Q429" s="65" t="str">
        <f t="shared" ca="1" si="108"/>
        <v/>
      </c>
      <c r="R429" s="65" t="str">
        <f t="shared" ca="1" si="109"/>
        <v/>
      </c>
      <c r="S429" s="82" t="str">
        <f t="shared" si="110"/>
        <v/>
      </c>
      <c r="T429" s="73" t="str">
        <f t="shared" si="98"/>
        <v/>
      </c>
      <c r="U429" s="89" t="str">
        <f t="shared" si="111"/>
        <v/>
      </c>
      <c r="V429" s="86" t="str">
        <f t="shared" si="99"/>
        <v/>
      </c>
      <c r="W429" s="41" t="str">
        <f t="shared" si="112"/>
        <v/>
      </c>
      <c r="X429" s="42"/>
    </row>
    <row r="430" spans="1:24" x14ac:dyDescent="0.25">
      <c r="A430" s="104" t="str">
        <f t="shared" si="100"/>
        <v/>
      </c>
      <c r="B430" s="33"/>
      <c r="C430" s="34"/>
      <c r="D430" s="39"/>
      <c r="E430" s="39"/>
      <c r="F430" s="39"/>
      <c r="G430" s="40"/>
      <c r="H430" s="53" t="str">
        <f t="shared" ca="1" si="101"/>
        <v/>
      </c>
      <c r="I430" s="54" t="str">
        <f t="shared" ca="1" si="102"/>
        <v/>
      </c>
      <c r="J430" s="54" t="str">
        <f t="shared" ca="1" si="103"/>
        <v/>
      </c>
      <c r="K430" s="54" t="str">
        <f t="shared" ca="1" si="104"/>
        <v/>
      </c>
      <c r="L430" s="54" t="str">
        <f t="shared" ca="1" si="105"/>
        <v/>
      </c>
      <c r="M430" s="54" t="str">
        <f t="shared" ca="1" si="106"/>
        <v/>
      </c>
      <c r="N430" s="78" t="str">
        <f ca="1">IF(OR(G430="T",G430="",AND(H430="",I430="",J430="",K430="",L430="",M430="")),"",Listen!$A$6)</f>
        <v/>
      </c>
      <c r="O430" s="59" t="str">
        <f t="shared" ca="1" si="97"/>
        <v/>
      </c>
      <c r="P430" s="71" t="str">
        <f t="shared" ca="1" si="107"/>
        <v/>
      </c>
      <c r="Q430" s="65" t="str">
        <f t="shared" ca="1" si="108"/>
        <v/>
      </c>
      <c r="R430" s="65" t="str">
        <f t="shared" ca="1" si="109"/>
        <v/>
      </c>
      <c r="S430" s="82" t="str">
        <f t="shared" si="110"/>
        <v/>
      </c>
      <c r="T430" s="73" t="str">
        <f t="shared" si="98"/>
        <v/>
      </c>
      <c r="U430" s="89" t="str">
        <f t="shared" si="111"/>
        <v/>
      </c>
      <c r="V430" s="86" t="str">
        <f t="shared" si="99"/>
        <v/>
      </c>
      <c r="W430" s="41" t="str">
        <f t="shared" si="112"/>
        <v/>
      </c>
      <c r="X430" s="42"/>
    </row>
    <row r="431" spans="1:24" x14ac:dyDescent="0.25">
      <c r="A431" s="104" t="str">
        <f t="shared" si="100"/>
        <v/>
      </c>
      <c r="B431" s="33"/>
      <c r="C431" s="34"/>
      <c r="D431" s="39"/>
      <c r="E431" s="39"/>
      <c r="F431" s="39"/>
      <c r="G431" s="40"/>
      <c r="H431" s="53" t="str">
        <f t="shared" ca="1" si="101"/>
        <v/>
      </c>
      <c r="I431" s="54" t="str">
        <f t="shared" ca="1" si="102"/>
        <v/>
      </c>
      <c r="J431" s="54" t="str">
        <f t="shared" ca="1" si="103"/>
        <v/>
      </c>
      <c r="K431" s="54" t="str">
        <f t="shared" ca="1" si="104"/>
        <v/>
      </c>
      <c r="L431" s="54" t="str">
        <f t="shared" ca="1" si="105"/>
        <v/>
      </c>
      <c r="M431" s="54" t="str">
        <f t="shared" ca="1" si="106"/>
        <v/>
      </c>
      <c r="N431" s="78" t="str">
        <f ca="1">IF(OR(G431="T",G431="",AND(H431="",I431="",J431="",K431="",L431="",M431="")),"",Listen!$A$6)</f>
        <v/>
      </c>
      <c r="O431" s="59" t="str">
        <f t="shared" ca="1" si="97"/>
        <v/>
      </c>
      <c r="P431" s="71" t="str">
        <f t="shared" ca="1" si="107"/>
        <v/>
      </c>
      <c r="Q431" s="65" t="str">
        <f t="shared" ca="1" si="108"/>
        <v/>
      </c>
      <c r="R431" s="65" t="str">
        <f t="shared" ca="1" si="109"/>
        <v/>
      </c>
      <c r="S431" s="82" t="str">
        <f t="shared" si="110"/>
        <v/>
      </c>
      <c r="T431" s="73" t="str">
        <f t="shared" si="98"/>
        <v/>
      </c>
      <c r="U431" s="89" t="str">
        <f t="shared" si="111"/>
        <v/>
      </c>
      <c r="V431" s="86" t="str">
        <f t="shared" si="99"/>
        <v/>
      </c>
      <c r="W431" s="41" t="str">
        <f t="shared" si="112"/>
        <v/>
      </c>
      <c r="X431" s="42"/>
    </row>
    <row r="432" spans="1:24" x14ac:dyDescent="0.25">
      <c r="A432" s="104" t="str">
        <f t="shared" si="100"/>
        <v/>
      </c>
      <c r="B432" s="33"/>
      <c r="C432" s="34"/>
      <c r="D432" s="39"/>
      <c r="E432" s="39"/>
      <c r="F432" s="39"/>
      <c r="G432" s="40"/>
      <c r="H432" s="53" t="str">
        <f t="shared" ca="1" si="101"/>
        <v/>
      </c>
      <c r="I432" s="54" t="str">
        <f t="shared" ca="1" si="102"/>
        <v/>
      </c>
      <c r="J432" s="54" t="str">
        <f t="shared" ca="1" si="103"/>
        <v/>
      </c>
      <c r="K432" s="54" t="str">
        <f t="shared" ca="1" si="104"/>
        <v/>
      </c>
      <c r="L432" s="54" t="str">
        <f t="shared" ca="1" si="105"/>
        <v/>
      </c>
      <c r="M432" s="54" t="str">
        <f t="shared" ca="1" si="106"/>
        <v/>
      </c>
      <c r="N432" s="78" t="str">
        <f ca="1">IF(OR(G432="T",G432="",AND(H432="",I432="",J432="",K432="",L432="",M432="")),"",Listen!$A$6)</f>
        <v/>
      </c>
      <c r="O432" s="59" t="str">
        <f t="shared" ca="1" si="97"/>
        <v/>
      </c>
      <c r="P432" s="71" t="str">
        <f t="shared" ca="1" si="107"/>
        <v/>
      </c>
      <c r="Q432" s="65" t="str">
        <f t="shared" ca="1" si="108"/>
        <v/>
      </c>
      <c r="R432" s="65" t="str">
        <f t="shared" ca="1" si="109"/>
        <v/>
      </c>
      <c r="S432" s="82" t="str">
        <f t="shared" si="110"/>
        <v/>
      </c>
      <c r="T432" s="73" t="str">
        <f t="shared" si="98"/>
        <v/>
      </c>
      <c r="U432" s="89" t="str">
        <f t="shared" si="111"/>
        <v/>
      </c>
      <c r="V432" s="86" t="str">
        <f t="shared" si="99"/>
        <v/>
      </c>
      <c r="W432" s="41" t="str">
        <f t="shared" si="112"/>
        <v/>
      </c>
      <c r="X432" s="42"/>
    </row>
    <row r="433" spans="1:24" x14ac:dyDescent="0.25">
      <c r="A433" s="104" t="str">
        <f t="shared" si="100"/>
        <v/>
      </c>
      <c r="B433" s="33"/>
      <c r="C433" s="34"/>
      <c r="D433" s="39"/>
      <c r="E433" s="39"/>
      <c r="F433" s="39"/>
      <c r="G433" s="40"/>
      <c r="H433" s="53" t="str">
        <f t="shared" ca="1" si="101"/>
        <v/>
      </c>
      <c r="I433" s="54" t="str">
        <f t="shared" ca="1" si="102"/>
        <v/>
      </c>
      <c r="J433" s="54" t="str">
        <f t="shared" ca="1" si="103"/>
        <v/>
      </c>
      <c r="K433" s="54" t="str">
        <f t="shared" ca="1" si="104"/>
        <v/>
      </c>
      <c r="L433" s="54" t="str">
        <f t="shared" ca="1" si="105"/>
        <v/>
      </c>
      <c r="M433" s="54" t="str">
        <f t="shared" ca="1" si="106"/>
        <v/>
      </c>
      <c r="N433" s="78" t="str">
        <f ca="1">IF(OR(G433="T",G433="",AND(H433="",I433="",J433="",K433="",L433="",M433="")),"",Listen!$A$6)</f>
        <v/>
      </c>
      <c r="O433" s="59" t="str">
        <f t="shared" ca="1" si="97"/>
        <v/>
      </c>
      <c r="P433" s="71" t="str">
        <f t="shared" ca="1" si="107"/>
        <v/>
      </c>
      <c r="Q433" s="65" t="str">
        <f t="shared" ca="1" si="108"/>
        <v/>
      </c>
      <c r="R433" s="65" t="str">
        <f t="shared" ca="1" si="109"/>
        <v/>
      </c>
      <c r="S433" s="82" t="str">
        <f t="shared" si="110"/>
        <v/>
      </c>
      <c r="T433" s="73" t="str">
        <f t="shared" si="98"/>
        <v/>
      </c>
      <c r="U433" s="89" t="str">
        <f t="shared" si="111"/>
        <v/>
      </c>
      <c r="V433" s="86" t="str">
        <f t="shared" si="99"/>
        <v/>
      </c>
      <c r="W433" s="41" t="str">
        <f t="shared" si="112"/>
        <v/>
      </c>
      <c r="X433" s="42"/>
    </row>
    <row r="434" spans="1:24" x14ac:dyDescent="0.25">
      <c r="A434" s="104" t="str">
        <f t="shared" si="100"/>
        <v/>
      </c>
      <c r="B434" s="33"/>
      <c r="C434" s="34"/>
      <c r="D434" s="39"/>
      <c r="E434" s="39"/>
      <c r="F434" s="39"/>
      <c r="G434" s="40"/>
      <c r="H434" s="53" t="str">
        <f t="shared" ca="1" si="101"/>
        <v/>
      </c>
      <c r="I434" s="54" t="str">
        <f t="shared" ca="1" si="102"/>
        <v/>
      </c>
      <c r="J434" s="54" t="str">
        <f t="shared" ca="1" si="103"/>
        <v/>
      </c>
      <c r="K434" s="54" t="str">
        <f t="shared" ca="1" si="104"/>
        <v/>
      </c>
      <c r="L434" s="54" t="str">
        <f t="shared" ca="1" si="105"/>
        <v/>
      </c>
      <c r="M434" s="54" t="str">
        <f t="shared" ca="1" si="106"/>
        <v/>
      </c>
      <c r="N434" s="78" t="str">
        <f ca="1">IF(OR(G434="T",G434="",AND(H434="",I434="",J434="",K434="",L434="",M434="")),"",Listen!$A$6)</f>
        <v/>
      </c>
      <c r="O434" s="59" t="str">
        <f t="shared" ca="1" si="97"/>
        <v/>
      </c>
      <c r="P434" s="71" t="str">
        <f t="shared" ca="1" si="107"/>
        <v/>
      </c>
      <c r="Q434" s="65" t="str">
        <f t="shared" ca="1" si="108"/>
        <v/>
      </c>
      <c r="R434" s="65" t="str">
        <f t="shared" ca="1" si="109"/>
        <v/>
      </c>
      <c r="S434" s="82" t="str">
        <f t="shared" si="110"/>
        <v/>
      </c>
      <c r="T434" s="73" t="str">
        <f t="shared" si="98"/>
        <v/>
      </c>
      <c r="U434" s="89" t="str">
        <f t="shared" si="111"/>
        <v/>
      </c>
      <c r="V434" s="86" t="str">
        <f t="shared" si="99"/>
        <v/>
      </c>
      <c r="W434" s="41" t="str">
        <f t="shared" si="112"/>
        <v/>
      </c>
      <c r="X434" s="42"/>
    </row>
    <row r="435" spans="1:24" x14ac:dyDescent="0.25">
      <c r="A435" s="104" t="str">
        <f t="shared" si="100"/>
        <v/>
      </c>
      <c r="B435" s="33"/>
      <c r="C435" s="34"/>
      <c r="D435" s="39"/>
      <c r="E435" s="39"/>
      <c r="F435" s="39"/>
      <c r="G435" s="40"/>
      <c r="H435" s="53" t="str">
        <f t="shared" ca="1" si="101"/>
        <v/>
      </c>
      <c r="I435" s="54" t="str">
        <f t="shared" ca="1" si="102"/>
        <v/>
      </c>
      <c r="J435" s="54" t="str">
        <f t="shared" ca="1" si="103"/>
        <v/>
      </c>
      <c r="K435" s="54" t="str">
        <f t="shared" ca="1" si="104"/>
        <v/>
      </c>
      <c r="L435" s="54" t="str">
        <f t="shared" ca="1" si="105"/>
        <v/>
      </c>
      <c r="M435" s="54" t="str">
        <f t="shared" ca="1" si="106"/>
        <v/>
      </c>
      <c r="N435" s="78" t="str">
        <f ca="1">IF(OR(G435="T",G435="",AND(H435="",I435="",J435="",K435="",L435="",M435="")),"",Listen!$A$6)</f>
        <v/>
      </c>
      <c r="O435" s="59" t="str">
        <f t="shared" ca="1" si="97"/>
        <v/>
      </c>
      <c r="P435" s="71" t="str">
        <f t="shared" ca="1" si="107"/>
        <v/>
      </c>
      <c r="Q435" s="65" t="str">
        <f t="shared" ca="1" si="108"/>
        <v/>
      </c>
      <c r="R435" s="65" t="str">
        <f t="shared" ca="1" si="109"/>
        <v/>
      </c>
      <c r="S435" s="82" t="str">
        <f t="shared" si="110"/>
        <v/>
      </c>
      <c r="T435" s="73" t="str">
        <f t="shared" si="98"/>
        <v/>
      </c>
      <c r="U435" s="89" t="str">
        <f t="shared" si="111"/>
        <v/>
      </c>
      <c r="V435" s="86" t="str">
        <f t="shared" si="99"/>
        <v/>
      </c>
      <c r="W435" s="41" t="str">
        <f t="shared" si="112"/>
        <v/>
      </c>
      <c r="X435" s="42"/>
    </row>
    <row r="436" spans="1:24" x14ac:dyDescent="0.25">
      <c r="A436" s="104" t="str">
        <f t="shared" si="100"/>
        <v/>
      </c>
      <c r="B436" s="33"/>
      <c r="C436" s="34"/>
      <c r="D436" s="39"/>
      <c r="E436" s="39"/>
      <c r="F436" s="39"/>
      <c r="G436" s="40"/>
      <c r="H436" s="53" t="str">
        <f t="shared" ca="1" si="101"/>
        <v/>
      </c>
      <c r="I436" s="54" t="str">
        <f t="shared" ca="1" si="102"/>
        <v/>
      </c>
      <c r="J436" s="54" t="str">
        <f t="shared" ca="1" si="103"/>
        <v/>
      </c>
      <c r="K436" s="54" t="str">
        <f t="shared" ca="1" si="104"/>
        <v/>
      </c>
      <c r="L436" s="54" t="str">
        <f t="shared" ca="1" si="105"/>
        <v/>
      </c>
      <c r="M436" s="54" t="str">
        <f t="shared" ca="1" si="106"/>
        <v/>
      </c>
      <c r="N436" s="78" t="str">
        <f ca="1">IF(OR(G436="T",G436="",AND(H436="",I436="",J436="",K436="",L436="",M436="")),"",Listen!$A$6)</f>
        <v/>
      </c>
      <c r="O436" s="59" t="str">
        <f t="shared" ca="1" si="97"/>
        <v/>
      </c>
      <c r="P436" s="71" t="str">
        <f t="shared" ca="1" si="107"/>
        <v/>
      </c>
      <c r="Q436" s="65" t="str">
        <f t="shared" ca="1" si="108"/>
        <v/>
      </c>
      <c r="R436" s="65" t="str">
        <f t="shared" ca="1" si="109"/>
        <v/>
      </c>
      <c r="S436" s="82" t="str">
        <f t="shared" si="110"/>
        <v/>
      </c>
      <c r="T436" s="73" t="str">
        <f t="shared" si="98"/>
        <v/>
      </c>
      <c r="U436" s="89" t="str">
        <f t="shared" si="111"/>
        <v/>
      </c>
      <c r="V436" s="86" t="str">
        <f t="shared" si="99"/>
        <v/>
      </c>
      <c r="W436" s="41" t="str">
        <f t="shared" si="112"/>
        <v/>
      </c>
      <c r="X436" s="42"/>
    </row>
    <row r="437" spans="1:24" x14ac:dyDescent="0.25">
      <c r="A437" s="104" t="str">
        <f t="shared" si="100"/>
        <v/>
      </c>
      <c r="B437" s="33"/>
      <c r="C437" s="34"/>
      <c r="D437" s="39"/>
      <c r="E437" s="39"/>
      <c r="F437" s="39"/>
      <c r="G437" s="40"/>
      <c r="H437" s="53" t="str">
        <f t="shared" ca="1" si="101"/>
        <v/>
      </c>
      <c r="I437" s="54" t="str">
        <f t="shared" ca="1" si="102"/>
        <v/>
      </c>
      <c r="J437" s="54" t="str">
        <f t="shared" ca="1" si="103"/>
        <v/>
      </c>
      <c r="K437" s="54" t="str">
        <f t="shared" ca="1" si="104"/>
        <v/>
      </c>
      <c r="L437" s="54" t="str">
        <f t="shared" ca="1" si="105"/>
        <v/>
      </c>
      <c r="M437" s="54" t="str">
        <f t="shared" ca="1" si="106"/>
        <v/>
      </c>
      <c r="N437" s="78" t="str">
        <f ca="1">IF(OR(G437="T",G437="",AND(H437="",I437="",J437="",K437="",L437="",M437="")),"",Listen!$A$6)</f>
        <v/>
      </c>
      <c r="O437" s="59" t="str">
        <f t="shared" ca="1" si="97"/>
        <v/>
      </c>
      <c r="P437" s="71" t="str">
        <f t="shared" ca="1" si="107"/>
        <v/>
      </c>
      <c r="Q437" s="65" t="str">
        <f t="shared" ca="1" si="108"/>
        <v/>
      </c>
      <c r="R437" s="65" t="str">
        <f t="shared" ca="1" si="109"/>
        <v/>
      </c>
      <c r="S437" s="82" t="str">
        <f t="shared" si="110"/>
        <v/>
      </c>
      <c r="T437" s="73" t="str">
        <f t="shared" si="98"/>
        <v/>
      </c>
      <c r="U437" s="89" t="str">
        <f t="shared" si="111"/>
        <v/>
      </c>
      <c r="V437" s="86" t="str">
        <f t="shared" si="99"/>
        <v/>
      </c>
      <c r="W437" s="41" t="str">
        <f t="shared" si="112"/>
        <v/>
      </c>
      <c r="X437" s="42"/>
    </row>
    <row r="438" spans="1:24" x14ac:dyDescent="0.25">
      <c r="A438" s="104" t="str">
        <f t="shared" si="100"/>
        <v/>
      </c>
      <c r="B438" s="33"/>
      <c r="C438" s="34"/>
      <c r="D438" s="39"/>
      <c r="E438" s="39"/>
      <c r="F438" s="39"/>
      <c r="G438" s="40"/>
      <c r="H438" s="53" t="str">
        <f t="shared" ca="1" si="101"/>
        <v/>
      </c>
      <c r="I438" s="54" t="str">
        <f t="shared" ca="1" si="102"/>
        <v/>
      </c>
      <c r="J438" s="54" t="str">
        <f t="shared" ca="1" si="103"/>
        <v/>
      </c>
      <c r="K438" s="54" t="str">
        <f t="shared" ca="1" si="104"/>
        <v/>
      </c>
      <c r="L438" s="54" t="str">
        <f t="shared" ca="1" si="105"/>
        <v/>
      </c>
      <c r="M438" s="54" t="str">
        <f t="shared" ca="1" si="106"/>
        <v/>
      </c>
      <c r="N438" s="78" t="str">
        <f ca="1">IF(OR(G438="T",G438="",AND(H438="",I438="",J438="",K438="",L438="",M438="")),"",Listen!$A$6)</f>
        <v/>
      </c>
      <c r="O438" s="59" t="str">
        <f t="shared" ca="1" si="97"/>
        <v/>
      </c>
      <c r="P438" s="71" t="str">
        <f t="shared" ca="1" si="107"/>
        <v/>
      </c>
      <c r="Q438" s="65" t="str">
        <f t="shared" ca="1" si="108"/>
        <v/>
      </c>
      <c r="R438" s="65" t="str">
        <f t="shared" ca="1" si="109"/>
        <v/>
      </c>
      <c r="S438" s="82" t="str">
        <f t="shared" si="110"/>
        <v/>
      </c>
      <c r="T438" s="73" t="str">
        <f t="shared" si="98"/>
        <v/>
      </c>
      <c r="U438" s="89" t="str">
        <f t="shared" si="111"/>
        <v/>
      </c>
      <c r="V438" s="86" t="str">
        <f t="shared" si="99"/>
        <v/>
      </c>
      <c r="W438" s="41" t="str">
        <f t="shared" si="112"/>
        <v/>
      </c>
      <c r="X438" s="42"/>
    </row>
    <row r="439" spans="1:24" x14ac:dyDescent="0.25">
      <c r="A439" s="104" t="str">
        <f t="shared" si="100"/>
        <v/>
      </c>
      <c r="B439" s="33"/>
      <c r="C439" s="34"/>
      <c r="D439" s="39"/>
      <c r="E439" s="39"/>
      <c r="F439" s="39"/>
      <c r="G439" s="40"/>
      <c r="H439" s="53" t="str">
        <f t="shared" ca="1" si="101"/>
        <v/>
      </c>
      <c r="I439" s="54" t="str">
        <f t="shared" ca="1" si="102"/>
        <v/>
      </c>
      <c r="J439" s="54" t="str">
        <f t="shared" ca="1" si="103"/>
        <v/>
      </c>
      <c r="K439" s="54" t="str">
        <f t="shared" ca="1" si="104"/>
        <v/>
      </c>
      <c r="L439" s="54" t="str">
        <f t="shared" ca="1" si="105"/>
        <v/>
      </c>
      <c r="M439" s="54" t="str">
        <f t="shared" ca="1" si="106"/>
        <v/>
      </c>
      <c r="N439" s="78" t="str">
        <f ca="1">IF(OR(G439="T",G439="",AND(H439="",I439="",J439="",K439="",L439="",M439="")),"",Listen!$A$6)</f>
        <v/>
      </c>
      <c r="O439" s="59" t="str">
        <f t="shared" ca="1" si="97"/>
        <v/>
      </c>
      <c r="P439" s="71" t="str">
        <f t="shared" ca="1" si="107"/>
        <v/>
      </c>
      <c r="Q439" s="65" t="str">
        <f t="shared" ca="1" si="108"/>
        <v/>
      </c>
      <c r="R439" s="65" t="str">
        <f t="shared" ca="1" si="109"/>
        <v/>
      </c>
      <c r="S439" s="82" t="str">
        <f t="shared" si="110"/>
        <v/>
      </c>
      <c r="T439" s="73" t="str">
        <f t="shared" si="98"/>
        <v/>
      </c>
      <c r="U439" s="89" t="str">
        <f t="shared" si="111"/>
        <v/>
      </c>
      <c r="V439" s="86" t="str">
        <f t="shared" si="99"/>
        <v/>
      </c>
      <c r="W439" s="41" t="str">
        <f t="shared" si="112"/>
        <v/>
      </c>
      <c r="X439" s="42"/>
    </row>
    <row r="440" spans="1:24" x14ac:dyDescent="0.25">
      <c r="A440" s="104" t="str">
        <f t="shared" si="100"/>
        <v/>
      </c>
      <c r="B440" s="33"/>
      <c r="C440" s="34"/>
      <c r="D440" s="39"/>
      <c r="E440" s="39"/>
      <c r="F440" s="39"/>
      <c r="G440" s="40"/>
      <c r="H440" s="53" t="str">
        <f t="shared" ca="1" si="101"/>
        <v/>
      </c>
      <c r="I440" s="54" t="str">
        <f t="shared" ca="1" si="102"/>
        <v/>
      </c>
      <c r="J440" s="54" t="str">
        <f t="shared" ca="1" si="103"/>
        <v/>
      </c>
      <c r="K440" s="54" t="str">
        <f t="shared" ca="1" si="104"/>
        <v/>
      </c>
      <c r="L440" s="54" t="str">
        <f t="shared" ca="1" si="105"/>
        <v/>
      </c>
      <c r="M440" s="54" t="str">
        <f t="shared" ca="1" si="106"/>
        <v/>
      </c>
      <c r="N440" s="78" t="str">
        <f ca="1">IF(OR(G440="T",G440="",AND(H440="",I440="",J440="",K440="",L440="",M440="")),"",Listen!$A$6)</f>
        <v/>
      </c>
      <c r="O440" s="59" t="str">
        <f t="shared" ca="1" si="97"/>
        <v/>
      </c>
      <c r="P440" s="71" t="str">
        <f t="shared" ca="1" si="107"/>
        <v/>
      </c>
      <c r="Q440" s="65" t="str">
        <f t="shared" ca="1" si="108"/>
        <v/>
      </c>
      <c r="R440" s="65" t="str">
        <f t="shared" ca="1" si="109"/>
        <v/>
      </c>
      <c r="S440" s="82" t="str">
        <f t="shared" si="110"/>
        <v/>
      </c>
      <c r="T440" s="73" t="str">
        <f t="shared" si="98"/>
        <v/>
      </c>
      <c r="U440" s="89" t="str">
        <f t="shared" si="111"/>
        <v/>
      </c>
      <c r="V440" s="86" t="str">
        <f t="shared" si="99"/>
        <v/>
      </c>
      <c r="W440" s="41" t="str">
        <f t="shared" si="112"/>
        <v/>
      </c>
      <c r="X440" s="42"/>
    </row>
    <row r="441" spans="1:24" x14ac:dyDescent="0.25">
      <c r="A441" s="104" t="str">
        <f t="shared" si="100"/>
        <v/>
      </c>
      <c r="B441" s="33"/>
      <c r="C441" s="34"/>
      <c r="D441" s="39"/>
      <c r="E441" s="39"/>
      <c r="F441" s="39"/>
      <c r="G441" s="40"/>
      <c r="H441" s="53" t="str">
        <f t="shared" ca="1" si="101"/>
        <v/>
      </c>
      <c r="I441" s="54" t="str">
        <f t="shared" ca="1" si="102"/>
        <v/>
      </c>
      <c r="J441" s="54" t="str">
        <f t="shared" ca="1" si="103"/>
        <v/>
      </c>
      <c r="K441" s="54" t="str">
        <f t="shared" ca="1" si="104"/>
        <v/>
      </c>
      <c r="L441" s="54" t="str">
        <f t="shared" ca="1" si="105"/>
        <v/>
      </c>
      <c r="M441" s="54" t="str">
        <f t="shared" ca="1" si="106"/>
        <v/>
      </c>
      <c r="N441" s="78" t="str">
        <f ca="1">IF(OR(G441="T",G441="",AND(H441="",I441="",J441="",K441="",L441="",M441="")),"",Listen!$A$6)</f>
        <v/>
      </c>
      <c r="O441" s="59" t="str">
        <f t="shared" ca="1" si="97"/>
        <v/>
      </c>
      <c r="P441" s="71" t="str">
        <f t="shared" ca="1" si="107"/>
        <v/>
      </c>
      <c r="Q441" s="65" t="str">
        <f t="shared" ca="1" si="108"/>
        <v/>
      </c>
      <c r="R441" s="65" t="str">
        <f t="shared" ca="1" si="109"/>
        <v/>
      </c>
      <c r="S441" s="82" t="str">
        <f t="shared" si="110"/>
        <v/>
      </c>
      <c r="T441" s="73" t="str">
        <f t="shared" si="98"/>
        <v/>
      </c>
      <c r="U441" s="89" t="str">
        <f t="shared" si="111"/>
        <v/>
      </c>
      <c r="V441" s="86" t="str">
        <f t="shared" si="99"/>
        <v/>
      </c>
      <c r="W441" s="41" t="str">
        <f t="shared" si="112"/>
        <v/>
      </c>
      <c r="X441" s="42"/>
    </row>
    <row r="442" spans="1:24" x14ac:dyDescent="0.25">
      <c r="A442" s="104" t="str">
        <f t="shared" si="100"/>
        <v/>
      </c>
      <c r="B442" s="33"/>
      <c r="C442" s="34"/>
      <c r="D442" s="39"/>
      <c r="E442" s="39"/>
      <c r="F442" s="39"/>
      <c r="G442" s="40"/>
      <c r="H442" s="53" t="str">
        <f t="shared" ca="1" si="101"/>
        <v/>
      </c>
      <c r="I442" s="54" t="str">
        <f t="shared" ca="1" si="102"/>
        <v/>
      </c>
      <c r="J442" s="54" t="str">
        <f t="shared" ca="1" si="103"/>
        <v/>
      </c>
      <c r="K442" s="54" t="str">
        <f t="shared" ca="1" si="104"/>
        <v/>
      </c>
      <c r="L442" s="54" t="str">
        <f t="shared" ca="1" si="105"/>
        <v/>
      </c>
      <c r="M442" s="54" t="str">
        <f t="shared" ca="1" si="106"/>
        <v/>
      </c>
      <c r="N442" s="78" t="str">
        <f ca="1">IF(OR(G442="T",G442="",AND(H442="",I442="",J442="",K442="",L442="",M442="")),"",Listen!$A$6)</f>
        <v/>
      </c>
      <c r="O442" s="59" t="str">
        <f t="shared" ca="1" si="97"/>
        <v/>
      </c>
      <c r="P442" s="71" t="str">
        <f t="shared" ca="1" si="107"/>
        <v/>
      </c>
      <c r="Q442" s="65" t="str">
        <f t="shared" ca="1" si="108"/>
        <v/>
      </c>
      <c r="R442" s="65" t="str">
        <f t="shared" ca="1" si="109"/>
        <v/>
      </c>
      <c r="S442" s="82" t="str">
        <f t="shared" si="110"/>
        <v/>
      </c>
      <c r="T442" s="73" t="str">
        <f t="shared" si="98"/>
        <v/>
      </c>
      <c r="U442" s="89" t="str">
        <f t="shared" si="111"/>
        <v/>
      </c>
      <c r="V442" s="86" t="str">
        <f t="shared" si="99"/>
        <v/>
      </c>
      <c r="W442" s="41" t="str">
        <f t="shared" si="112"/>
        <v/>
      </c>
      <c r="X442" s="42"/>
    </row>
    <row r="443" spans="1:24" x14ac:dyDescent="0.25">
      <c r="A443" s="104" t="str">
        <f t="shared" si="100"/>
        <v/>
      </c>
      <c r="B443" s="33"/>
      <c r="C443" s="34"/>
      <c r="D443" s="39"/>
      <c r="E443" s="39"/>
      <c r="F443" s="39"/>
      <c r="G443" s="40"/>
      <c r="H443" s="53" t="str">
        <f t="shared" ca="1" si="101"/>
        <v/>
      </c>
      <c r="I443" s="54" t="str">
        <f t="shared" ca="1" si="102"/>
        <v/>
      </c>
      <c r="J443" s="54" t="str">
        <f t="shared" ca="1" si="103"/>
        <v/>
      </c>
      <c r="K443" s="54" t="str">
        <f t="shared" ca="1" si="104"/>
        <v/>
      </c>
      <c r="L443" s="54" t="str">
        <f t="shared" ca="1" si="105"/>
        <v/>
      </c>
      <c r="M443" s="54" t="str">
        <f t="shared" ca="1" si="106"/>
        <v/>
      </c>
      <c r="N443" s="78" t="str">
        <f ca="1">IF(OR(G443="T",G443="",AND(H443="",I443="",J443="",K443="",L443="",M443="")),"",Listen!$A$6)</f>
        <v/>
      </c>
      <c r="O443" s="59" t="str">
        <f t="shared" ca="1" si="97"/>
        <v/>
      </c>
      <c r="P443" s="71" t="str">
        <f t="shared" ca="1" si="107"/>
        <v/>
      </c>
      <c r="Q443" s="65" t="str">
        <f t="shared" ca="1" si="108"/>
        <v/>
      </c>
      <c r="R443" s="65" t="str">
        <f t="shared" ca="1" si="109"/>
        <v/>
      </c>
      <c r="S443" s="82" t="str">
        <f t="shared" si="110"/>
        <v/>
      </c>
      <c r="T443" s="73" t="str">
        <f t="shared" si="98"/>
        <v/>
      </c>
      <c r="U443" s="89" t="str">
        <f t="shared" si="111"/>
        <v/>
      </c>
      <c r="V443" s="86" t="str">
        <f t="shared" si="99"/>
        <v/>
      </c>
      <c r="W443" s="41" t="str">
        <f t="shared" si="112"/>
        <v/>
      </c>
      <c r="X443" s="42"/>
    </row>
    <row r="444" spans="1:24" x14ac:dyDescent="0.25">
      <c r="A444" s="104" t="str">
        <f t="shared" si="100"/>
        <v/>
      </c>
      <c r="B444" s="33"/>
      <c r="C444" s="34"/>
      <c r="D444" s="39"/>
      <c r="E444" s="39"/>
      <c r="F444" s="39"/>
      <c r="G444" s="40"/>
      <c r="H444" s="53" t="str">
        <f t="shared" ca="1" si="101"/>
        <v/>
      </c>
      <c r="I444" s="54" t="str">
        <f t="shared" ca="1" si="102"/>
        <v/>
      </c>
      <c r="J444" s="54" t="str">
        <f t="shared" ca="1" si="103"/>
        <v/>
      </c>
      <c r="K444" s="54" t="str">
        <f t="shared" ca="1" si="104"/>
        <v/>
      </c>
      <c r="L444" s="54" t="str">
        <f t="shared" ca="1" si="105"/>
        <v/>
      </c>
      <c r="M444" s="54" t="str">
        <f t="shared" ca="1" si="106"/>
        <v/>
      </c>
      <c r="N444" s="78" t="str">
        <f ca="1">IF(OR(G444="T",G444="",AND(H444="",I444="",J444="",K444="",L444="",M444="")),"",Listen!$A$6)</f>
        <v/>
      </c>
      <c r="O444" s="59" t="str">
        <f t="shared" ca="1" si="97"/>
        <v/>
      </c>
      <c r="P444" s="71" t="str">
        <f t="shared" ca="1" si="107"/>
        <v/>
      </c>
      <c r="Q444" s="65" t="str">
        <f t="shared" ca="1" si="108"/>
        <v/>
      </c>
      <c r="R444" s="65" t="str">
        <f t="shared" ca="1" si="109"/>
        <v/>
      </c>
      <c r="S444" s="82" t="str">
        <f t="shared" si="110"/>
        <v/>
      </c>
      <c r="T444" s="73" t="str">
        <f t="shared" si="98"/>
        <v/>
      </c>
      <c r="U444" s="89" t="str">
        <f t="shared" si="111"/>
        <v/>
      </c>
      <c r="V444" s="86" t="str">
        <f t="shared" si="99"/>
        <v/>
      </c>
      <c r="W444" s="41" t="str">
        <f t="shared" si="112"/>
        <v/>
      </c>
      <c r="X444" s="42"/>
    </row>
    <row r="445" spans="1:24" x14ac:dyDescent="0.25">
      <c r="A445" s="104" t="str">
        <f t="shared" si="100"/>
        <v/>
      </c>
      <c r="B445" s="33"/>
      <c r="C445" s="34"/>
      <c r="D445" s="39"/>
      <c r="E445" s="39"/>
      <c r="F445" s="39"/>
      <c r="G445" s="40"/>
      <c r="H445" s="53" t="str">
        <f t="shared" ca="1" si="101"/>
        <v/>
      </c>
      <c r="I445" s="54" t="str">
        <f t="shared" ca="1" si="102"/>
        <v/>
      </c>
      <c r="J445" s="54" t="str">
        <f t="shared" ca="1" si="103"/>
        <v/>
      </c>
      <c r="K445" s="54" t="str">
        <f t="shared" ca="1" si="104"/>
        <v/>
      </c>
      <c r="L445" s="54" t="str">
        <f t="shared" ca="1" si="105"/>
        <v/>
      </c>
      <c r="M445" s="54" t="str">
        <f t="shared" ca="1" si="106"/>
        <v/>
      </c>
      <c r="N445" s="78" t="str">
        <f ca="1">IF(OR(G445="T",G445="",AND(H445="",I445="",J445="",K445="",L445="",M445="")),"",Listen!$A$6)</f>
        <v/>
      </c>
      <c r="O445" s="59" t="str">
        <f t="shared" ca="1" si="97"/>
        <v/>
      </c>
      <c r="P445" s="71" t="str">
        <f t="shared" ca="1" si="107"/>
        <v/>
      </c>
      <c r="Q445" s="65" t="str">
        <f t="shared" ca="1" si="108"/>
        <v/>
      </c>
      <c r="R445" s="65" t="str">
        <f t="shared" ca="1" si="109"/>
        <v/>
      </c>
      <c r="S445" s="82" t="str">
        <f t="shared" si="110"/>
        <v/>
      </c>
      <c r="T445" s="73" t="str">
        <f t="shared" si="98"/>
        <v/>
      </c>
      <c r="U445" s="89" t="str">
        <f t="shared" si="111"/>
        <v/>
      </c>
      <c r="V445" s="86" t="str">
        <f t="shared" si="99"/>
        <v/>
      </c>
      <c r="W445" s="41" t="str">
        <f t="shared" si="112"/>
        <v/>
      </c>
      <c r="X445" s="42"/>
    </row>
    <row r="446" spans="1:24" x14ac:dyDescent="0.25">
      <c r="A446" s="104" t="str">
        <f t="shared" si="100"/>
        <v/>
      </c>
      <c r="B446" s="33"/>
      <c r="C446" s="34"/>
      <c r="D446" s="39"/>
      <c r="E446" s="39"/>
      <c r="F446" s="39"/>
      <c r="G446" s="40"/>
      <c r="H446" s="53" t="str">
        <f t="shared" ca="1" si="101"/>
        <v/>
      </c>
      <c r="I446" s="54" t="str">
        <f t="shared" ca="1" si="102"/>
        <v/>
      </c>
      <c r="J446" s="54" t="str">
        <f t="shared" ca="1" si="103"/>
        <v/>
      </c>
      <c r="K446" s="54" t="str">
        <f t="shared" ca="1" si="104"/>
        <v/>
      </c>
      <c r="L446" s="54" t="str">
        <f t="shared" ca="1" si="105"/>
        <v/>
      </c>
      <c r="M446" s="54" t="str">
        <f t="shared" ca="1" si="106"/>
        <v/>
      </c>
      <c r="N446" s="78" t="str">
        <f ca="1">IF(OR(G446="T",G446="",AND(H446="",I446="",J446="",K446="",L446="",M446="")),"",Listen!$A$6)</f>
        <v/>
      </c>
      <c r="O446" s="59" t="str">
        <f t="shared" ca="1" si="97"/>
        <v/>
      </c>
      <c r="P446" s="71" t="str">
        <f t="shared" ca="1" si="107"/>
        <v/>
      </c>
      <c r="Q446" s="65" t="str">
        <f t="shared" ca="1" si="108"/>
        <v/>
      </c>
      <c r="R446" s="65" t="str">
        <f t="shared" ca="1" si="109"/>
        <v/>
      </c>
      <c r="S446" s="82" t="str">
        <f t="shared" si="110"/>
        <v/>
      </c>
      <c r="T446" s="73" t="str">
        <f t="shared" si="98"/>
        <v/>
      </c>
      <c r="U446" s="89" t="str">
        <f t="shared" si="111"/>
        <v/>
      </c>
      <c r="V446" s="86" t="str">
        <f t="shared" si="99"/>
        <v/>
      </c>
      <c r="W446" s="41" t="str">
        <f t="shared" si="112"/>
        <v/>
      </c>
      <c r="X446" s="42"/>
    </row>
    <row r="447" spans="1:24" x14ac:dyDescent="0.25">
      <c r="A447" s="104" t="str">
        <f t="shared" si="100"/>
        <v/>
      </c>
      <c r="B447" s="33"/>
      <c r="C447" s="34"/>
      <c r="D447" s="39"/>
      <c r="E447" s="39"/>
      <c r="F447" s="39"/>
      <c r="G447" s="40"/>
      <c r="H447" s="53" t="str">
        <f t="shared" ca="1" si="101"/>
        <v/>
      </c>
      <c r="I447" s="54" t="str">
        <f t="shared" ca="1" si="102"/>
        <v/>
      </c>
      <c r="J447" s="54" t="str">
        <f t="shared" ca="1" si="103"/>
        <v/>
      </c>
      <c r="K447" s="54" t="str">
        <f t="shared" ca="1" si="104"/>
        <v/>
      </c>
      <c r="L447" s="54" t="str">
        <f t="shared" ca="1" si="105"/>
        <v/>
      </c>
      <c r="M447" s="54" t="str">
        <f t="shared" ca="1" si="106"/>
        <v/>
      </c>
      <c r="N447" s="78" t="str">
        <f ca="1">IF(OR(G447="T",G447="",AND(H447="",I447="",J447="",K447="",L447="",M447="")),"",Listen!$A$6)</f>
        <v/>
      </c>
      <c r="O447" s="59" t="str">
        <f t="shared" ca="1" si="97"/>
        <v/>
      </c>
      <c r="P447" s="71" t="str">
        <f t="shared" ca="1" si="107"/>
        <v/>
      </c>
      <c r="Q447" s="65" t="str">
        <f t="shared" ca="1" si="108"/>
        <v/>
      </c>
      <c r="R447" s="65" t="str">
        <f t="shared" ca="1" si="109"/>
        <v/>
      </c>
      <c r="S447" s="82" t="str">
        <f t="shared" si="110"/>
        <v/>
      </c>
      <c r="T447" s="73" t="str">
        <f t="shared" si="98"/>
        <v/>
      </c>
      <c r="U447" s="89" t="str">
        <f t="shared" si="111"/>
        <v/>
      </c>
      <c r="V447" s="86" t="str">
        <f t="shared" si="99"/>
        <v/>
      </c>
      <c r="W447" s="41" t="str">
        <f t="shared" si="112"/>
        <v/>
      </c>
      <c r="X447" s="42"/>
    </row>
    <row r="448" spans="1:24" x14ac:dyDescent="0.25">
      <c r="A448" s="104" t="str">
        <f t="shared" si="100"/>
        <v/>
      </c>
      <c r="B448" s="33"/>
      <c r="C448" s="34"/>
      <c r="D448" s="39"/>
      <c r="E448" s="39"/>
      <c r="F448" s="39"/>
      <c r="G448" s="40"/>
      <c r="H448" s="53" t="str">
        <f t="shared" ca="1" si="101"/>
        <v/>
      </c>
      <c r="I448" s="54" t="str">
        <f t="shared" ca="1" si="102"/>
        <v/>
      </c>
      <c r="J448" s="54" t="str">
        <f t="shared" ca="1" si="103"/>
        <v/>
      </c>
      <c r="K448" s="54" t="str">
        <f t="shared" ca="1" si="104"/>
        <v/>
      </c>
      <c r="L448" s="54" t="str">
        <f t="shared" ca="1" si="105"/>
        <v/>
      </c>
      <c r="M448" s="54" t="str">
        <f t="shared" ca="1" si="106"/>
        <v/>
      </c>
      <c r="N448" s="78" t="str">
        <f ca="1">IF(OR(G448="T",G448="",AND(H448="",I448="",J448="",K448="",L448="",M448="")),"",Listen!$A$6)</f>
        <v/>
      </c>
      <c r="O448" s="59" t="str">
        <f t="shared" ca="1" si="97"/>
        <v/>
      </c>
      <c r="P448" s="71" t="str">
        <f t="shared" ca="1" si="107"/>
        <v/>
      </c>
      <c r="Q448" s="65" t="str">
        <f t="shared" ca="1" si="108"/>
        <v/>
      </c>
      <c r="R448" s="65" t="str">
        <f t="shared" ca="1" si="109"/>
        <v/>
      </c>
      <c r="S448" s="82" t="str">
        <f t="shared" si="110"/>
        <v/>
      </c>
      <c r="T448" s="73" t="str">
        <f t="shared" si="98"/>
        <v/>
      </c>
      <c r="U448" s="89" t="str">
        <f t="shared" si="111"/>
        <v/>
      </c>
      <c r="V448" s="86" t="str">
        <f t="shared" si="99"/>
        <v/>
      </c>
      <c r="W448" s="41" t="str">
        <f t="shared" si="112"/>
        <v/>
      </c>
      <c r="X448" s="42"/>
    </row>
    <row r="449" spans="1:24" x14ac:dyDescent="0.25">
      <c r="A449" s="104" t="str">
        <f t="shared" si="100"/>
        <v/>
      </c>
      <c r="B449" s="33"/>
      <c r="C449" s="34"/>
      <c r="D449" s="39"/>
      <c r="E449" s="39"/>
      <c r="F449" s="39"/>
      <c r="G449" s="40"/>
      <c r="H449" s="53" t="str">
        <f t="shared" ca="1" si="101"/>
        <v/>
      </c>
      <c r="I449" s="54" t="str">
        <f t="shared" ca="1" si="102"/>
        <v/>
      </c>
      <c r="J449" s="54" t="str">
        <f t="shared" ca="1" si="103"/>
        <v/>
      </c>
      <c r="K449" s="54" t="str">
        <f t="shared" ca="1" si="104"/>
        <v/>
      </c>
      <c r="L449" s="54" t="str">
        <f t="shared" ca="1" si="105"/>
        <v/>
      </c>
      <c r="M449" s="54" t="str">
        <f t="shared" ca="1" si="106"/>
        <v/>
      </c>
      <c r="N449" s="78" t="str">
        <f ca="1">IF(OR(G449="T",G449="",AND(H449="",I449="",J449="",K449="",L449="",M449="")),"",Listen!$A$6)</f>
        <v/>
      </c>
      <c r="O449" s="59" t="str">
        <f t="shared" ca="1" si="97"/>
        <v/>
      </c>
      <c r="P449" s="71" t="str">
        <f t="shared" ca="1" si="107"/>
        <v/>
      </c>
      <c r="Q449" s="65" t="str">
        <f t="shared" ca="1" si="108"/>
        <v/>
      </c>
      <c r="R449" s="65" t="str">
        <f t="shared" ca="1" si="109"/>
        <v/>
      </c>
      <c r="S449" s="82" t="str">
        <f t="shared" si="110"/>
        <v/>
      </c>
      <c r="T449" s="73" t="str">
        <f t="shared" si="98"/>
        <v/>
      </c>
      <c r="U449" s="89" t="str">
        <f t="shared" si="111"/>
        <v/>
      </c>
      <c r="V449" s="86" t="str">
        <f t="shared" si="99"/>
        <v/>
      </c>
      <c r="W449" s="41" t="str">
        <f t="shared" si="112"/>
        <v/>
      </c>
      <c r="X449" s="42"/>
    </row>
    <row r="450" spans="1:24" x14ac:dyDescent="0.25">
      <c r="A450" s="104" t="str">
        <f t="shared" si="100"/>
        <v/>
      </c>
      <c r="B450" s="33"/>
      <c r="C450" s="34"/>
      <c r="D450" s="39"/>
      <c r="E450" s="39"/>
      <c r="F450" s="39"/>
      <c r="G450" s="40"/>
      <c r="H450" s="53" t="str">
        <f t="shared" ca="1" si="101"/>
        <v/>
      </c>
      <c r="I450" s="54" t="str">
        <f t="shared" ca="1" si="102"/>
        <v/>
      </c>
      <c r="J450" s="54" t="str">
        <f t="shared" ca="1" si="103"/>
        <v/>
      </c>
      <c r="K450" s="54" t="str">
        <f t="shared" ca="1" si="104"/>
        <v/>
      </c>
      <c r="L450" s="54" t="str">
        <f t="shared" ca="1" si="105"/>
        <v/>
      </c>
      <c r="M450" s="54" t="str">
        <f t="shared" ca="1" si="106"/>
        <v/>
      </c>
      <c r="N450" s="78" t="str">
        <f ca="1">IF(OR(G450="T",G450="",AND(H450="",I450="",J450="",K450="",L450="",M450="")),"",Listen!$A$6)</f>
        <v/>
      </c>
      <c r="O450" s="59" t="str">
        <f t="shared" ca="1" si="97"/>
        <v/>
      </c>
      <c r="P450" s="71" t="str">
        <f t="shared" ca="1" si="107"/>
        <v/>
      </c>
      <c r="Q450" s="65" t="str">
        <f t="shared" ca="1" si="108"/>
        <v/>
      </c>
      <c r="R450" s="65" t="str">
        <f t="shared" ca="1" si="109"/>
        <v/>
      </c>
      <c r="S450" s="82" t="str">
        <f t="shared" si="110"/>
        <v/>
      </c>
      <c r="T450" s="73" t="str">
        <f t="shared" si="98"/>
        <v/>
      </c>
      <c r="U450" s="89" t="str">
        <f t="shared" si="111"/>
        <v/>
      </c>
      <c r="V450" s="86" t="str">
        <f t="shared" si="99"/>
        <v/>
      </c>
      <c r="W450" s="41" t="str">
        <f t="shared" si="112"/>
        <v/>
      </c>
      <c r="X450" s="42"/>
    </row>
    <row r="451" spans="1:24" x14ac:dyDescent="0.25">
      <c r="A451" s="104" t="str">
        <f t="shared" si="100"/>
        <v/>
      </c>
      <c r="B451" s="33"/>
      <c r="C451" s="34"/>
      <c r="D451" s="39"/>
      <c r="E451" s="39"/>
      <c r="F451" s="39"/>
      <c r="G451" s="40"/>
      <c r="H451" s="53" t="str">
        <f t="shared" ca="1" si="101"/>
        <v/>
      </c>
      <c r="I451" s="54" t="str">
        <f t="shared" ca="1" si="102"/>
        <v/>
      </c>
      <c r="J451" s="54" t="str">
        <f t="shared" ca="1" si="103"/>
        <v/>
      </c>
      <c r="K451" s="54" t="str">
        <f t="shared" ca="1" si="104"/>
        <v/>
      </c>
      <c r="L451" s="54" t="str">
        <f t="shared" ca="1" si="105"/>
        <v/>
      </c>
      <c r="M451" s="54" t="str">
        <f t="shared" ca="1" si="106"/>
        <v/>
      </c>
      <c r="N451" s="78" t="str">
        <f ca="1">IF(OR(G451="T",G451="",AND(H451="",I451="",J451="",K451="",L451="",M451="")),"",Listen!$A$6)</f>
        <v/>
      </c>
      <c r="O451" s="59" t="str">
        <f t="shared" ca="1" si="97"/>
        <v/>
      </c>
      <c r="P451" s="71" t="str">
        <f t="shared" ca="1" si="107"/>
        <v/>
      </c>
      <c r="Q451" s="65" t="str">
        <f t="shared" ca="1" si="108"/>
        <v/>
      </c>
      <c r="R451" s="65" t="str">
        <f t="shared" ca="1" si="109"/>
        <v/>
      </c>
      <c r="S451" s="82" t="str">
        <f t="shared" si="110"/>
        <v/>
      </c>
      <c r="T451" s="73" t="str">
        <f t="shared" si="98"/>
        <v/>
      </c>
      <c r="U451" s="89" t="str">
        <f t="shared" si="111"/>
        <v/>
      </c>
      <c r="V451" s="86" t="str">
        <f t="shared" si="99"/>
        <v/>
      </c>
      <c r="W451" s="41" t="str">
        <f t="shared" si="112"/>
        <v/>
      </c>
      <c r="X451" s="42"/>
    </row>
    <row r="452" spans="1:24" x14ac:dyDescent="0.25">
      <c r="A452" s="104" t="str">
        <f t="shared" si="100"/>
        <v/>
      </c>
      <c r="B452" s="33"/>
      <c r="C452" s="34"/>
      <c r="D452" s="39"/>
      <c r="E452" s="39"/>
      <c r="F452" s="39"/>
      <c r="G452" s="40"/>
      <c r="H452" s="53" t="str">
        <f t="shared" ca="1" si="101"/>
        <v/>
      </c>
      <c r="I452" s="54" t="str">
        <f t="shared" ca="1" si="102"/>
        <v/>
      </c>
      <c r="J452" s="54" t="str">
        <f t="shared" ca="1" si="103"/>
        <v/>
      </c>
      <c r="K452" s="54" t="str">
        <f t="shared" ca="1" si="104"/>
        <v/>
      </c>
      <c r="L452" s="54" t="str">
        <f t="shared" ca="1" si="105"/>
        <v/>
      </c>
      <c r="M452" s="54" t="str">
        <f t="shared" ca="1" si="106"/>
        <v/>
      </c>
      <c r="N452" s="78" t="str">
        <f ca="1">IF(OR(G452="T",G452="",AND(H452="",I452="",J452="",K452="",L452="",M452="")),"",Listen!$A$6)</f>
        <v/>
      </c>
      <c r="O452" s="59" t="str">
        <f t="shared" ca="1" si="97"/>
        <v/>
      </c>
      <c r="P452" s="71" t="str">
        <f t="shared" ca="1" si="107"/>
        <v/>
      </c>
      <c r="Q452" s="65" t="str">
        <f t="shared" ca="1" si="108"/>
        <v/>
      </c>
      <c r="R452" s="65" t="str">
        <f t="shared" ca="1" si="109"/>
        <v/>
      </c>
      <c r="S452" s="82" t="str">
        <f t="shared" si="110"/>
        <v/>
      </c>
      <c r="T452" s="73" t="str">
        <f t="shared" si="98"/>
        <v/>
      </c>
      <c r="U452" s="89" t="str">
        <f t="shared" si="111"/>
        <v/>
      </c>
      <c r="V452" s="86" t="str">
        <f t="shared" si="99"/>
        <v/>
      </c>
      <c r="W452" s="41" t="str">
        <f t="shared" si="112"/>
        <v/>
      </c>
      <c r="X452" s="42"/>
    </row>
    <row r="453" spans="1:24" x14ac:dyDescent="0.25">
      <c r="A453" s="104" t="str">
        <f t="shared" si="100"/>
        <v/>
      </c>
      <c r="B453" s="33"/>
      <c r="C453" s="34"/>
      <c r="D453" s="39"/>
      <c r="E453" s="39"/>
      <c r="F453" s="39"/>
      <c r="G453" s="40"/>
      <c r="H453" s="53" t="str">
        <f t="shared" ca="1" si="101"/>
        <v/>
      </c>
      <c r="I453" s="54" t="str">
        <f t="shared" ca="1" si="102"/>
        <v/>
      </c>
      <c r="J453" s="54" t="str">
        <f t="shared" ca="1" si="103"/>
        <v/>
      </c>
      <c r="K453" s="54" t="str">
        <f t="shared" ca="1" si="104"/>
        <v/>
      </c>
      <c r="L453" s="54" t="str">
        <f t="shared" ca="1" si="105"/>
        <v/>
      </c>
      <c r="M453" s="54" t="str">
        <f t="shared" ca="1" si="106"/>
        <v/>
      </c>
      <c r="N453" s="78" t="str">
        <f ca="1">IF(OR(G453="T",G453="",AND(H453="",I453="",J453="",K453="",L453="",M453="")),"",Listen!$A$6)</f>
        <v/>
      </c>
      <c r="O453" s="59" t="str">
        <f t="shared" ca="1" si="97"/>
        <v/>
      </c>
      <c r="P453" s="71" t="str">
        <f t="shared" ca="1" si="107"/>
        <v/>
      </c>
      <c r="Q453" s="65" t="str">
        <f t="shared" ca="1" si="108"/>
        <v/>
      </c>
      <c r="R453" s="65" t="str">
        <f t="shared" ca="1" si="109"/>
        <v/>
      </c>
      <c r="S453" s="82" t="str">
        <f t="shared" si="110"/>
        <v/>
      </c>
      <c r="T453" s="73" t="str">
        <f t="shared" si="98"/>
        <v/>
      </c>
      <c r="U453" s="89" t="str">
        <f t="shared" si="111"/>
        <v/>
      </c>
      <c r="V453" s="86" t="str">
        <f t="shared" si="99"/>
        <v/>
      </c>
      <c r="W453" s="41" t="str">
        <f t="shared" si="112"/>
        <v/>
      </c>
      <c r="X453" s="42"/>
    </row>
    <row r="454" spans="1:24" x14ac:dyDescent="0.25">
      <c r="A454" s="104" t="str">
        <f t="shared" si="100"/>
        <v/>
      </c>
      <c r="B454" s="33"/>
      <c r="C454" s="34"/>
      <c r="D454" s="39"/>
      <c r="E454" s="39"/>
      <c r="F454" s="39"/>
      <c r="G454" s="40"/>
      <c r="H454" s="53" t="str">
        <f t="shared" ca="1" si="101"/>
        <v/>
      </c>
      <c r="I454" s="54" t="str">
        <f t="shared" ca="1" si="102"/>
        <v/>
      </c>
      <c r="J454" s="54" t="str">
        <f t="shared" ca="1" si="103"/>
        <v/>
      </c>
      <c r="K454" s="54" t="str">
        <f t="shared" ca="1" si="104"/>
        <v/>
      </c>
      <c r="L454" s="54" t="str">
        <f t="shared" ca="1" si="105"/>
        <v/>
      </c>
      <c r="M454" s="54" t="str">
        <f t="shared" ca="1" si="106"/>
        <v/>
      </c>
      <c r="N454" s="78" t="str">
        <f ca="1">IF(OR(G454="T",G454="",AND(H454="",I454="",J454="",K454="",L454="",M454="")),"",Listen!$A$6)</f>
        <v/>
      </c>
      <c r="O454" s="59" t="str">
        <f t="shared" ca="1" si="97"/>
        <v/>
      </c>
      <c r="P454" s="71" t="str">
        <f t="shared" ca="1" si="107"/>
        <v/>
      </c>
      <c r="Q454" s="65" t="str">
        <f t="shared" ca="1" si="108"/>
        <v/>
      </c>
      <c r="R454" s="65" t="str">
        <f t="shared" ca="1" si="109"/>
        <v/>
      </c>
      <c r="S454" s="82" t="str">
        <f t="shared" si="110"/>
        <v/>
      </c>
      <c r="T454" s="73" t="str">
        <f t="shared" si="98"/>
        <v/>
      </c>
      <c r="U454" s="89" t="str">
        <f t="shared" si="111"/>
        <v/>
      </c>
      <c r="V454" s="86" t="str">
        <f t="shared" si="99"/>
        <v/>
      </c>
      <c r="W454" s="41" t="str">
        <f t="shared" si="112"/>
        <v/>
      </c>
      <c r="X454" s="42"/>
    </row>
    <row r="455" spans="1:24" x14ac:dyDescent="0.25">
      <c r="A455" s="104" t="str">
        <f t="shared" si="100"/>
        <v/>
      </c>
      <c r="B455" s="33"/>
      <c r="C455" s="34"/>
      <c r="D455" s="39"/>
      <c r="E455" s="39"/>
      <c r="F455" s="39"/>
      <c r="G455" s="40"/>
      <c r="H455" s="53" t="str">
        <f t="shared" ca="1" si="101"/>
        <v/>
      </c>
      <c r="I455" s="54" t="str">
        <f t="shared" ca="1" si="102"/>
        <v/>
      </c>
      <c r="J455" s="54" t="str">
        <f t="shared" ca="1" si="103"/>
        <v/>
      </c>
      <c r="K455" s="54" t="str">
        <f t="shared" ca="1" si="104"/>
        <v/>
      </c>
      <c r="L455" s="54" t="str">
        <f t="shared" ca="1" si="105"/>
        <v/>
      </c>
      <c r="M455" s="54" t="str">
        <f t="shared" ca="1" si="106"/>
        <v/>
      </c>
      <c r="N455" s="78" t="str">
        <f ca="1">IF(OR(G455="T",G455="",AND(H455="",I455="",J455="",K455="",L455="",M455="")),"",Listen!$A$6)</f>
        <v/>
      </c>
      <c r="O455" s="59" t="str">
        <f t="shared" ref="O455:O518" ca="1" si="113">IF(N455="","",VLOOKUP(N455,Mikrobio2,2,FALSE))</f>
        <v/>
      </c>
      <c r="P455" s="71" t="str">
        <f t="shared" ca="1" si="107"/>
        <v/>
      </c>
      <c r="Q455" s="65" t="str">
        <f t="shared" ca="1" si="108"/>
        <v/>
      </c>
      <c r="R455" s="65" t="str">
        <f t="shared" ca="1" si="109"/>
        <v/>
      </c>
      <c r="S455" s="82" t="str">
        <f t="shared" si="110"/>
        <v/>
      </c>
      <c r="T455" s="73" t="str">
        <f t="shared" ref="T455:T518" si="114">IF(S455="","",VLOOKUP(S455,Chemie2,2,FALSE))</f>
        <v/>
      </c>
      <c r="U455" s="89" t="str">
        <f t="shared" si="111"/>
        <v/>
      </c>
      <c r="V455" s="86" t="str">
        <f t="shared" ref="V455:V518" si="115">IF(U455="","",VLOOKUP(U455,Planprobe2,2,FALSE))</f>
        <v/>
      </c>
      <c r="W455" s="41" t="str">
        <f t="shared" si="112"/>
        <v/>
      </c>
      <c r="X455" s="42"/>
    </row>
    <row r="456" spans="1:24" x14ac:dyDescent="0.25">
      <c r="A456" s="104" t="str">
        <f t="shared" ref="A456:A519" si="116">IF(B456="","",CONCATENATE("WVU-",ROW()-6))</f>
        <v/>
      </c>
      <c r="B456" s="33"/>
      <c r="C456" s="34"/>
      <c r="D456" s="39"/>
      <c r="E456" s="39"/>
      <c r="F456" s="39"/>
      <c r="G456" s="40"/>
      <c r="H456" s="53" t="str">
        <f t="shared" ref="H456:H519" ca="1" si="117">IF(OR($C456="",ISNA(VLOOKUP("Escherichia coli (E. coli)",INDIRECT($C456&amp;"!B6:D205"),3,FALSE))=TRUE),"",IF(VLOOKUP("Escherichia coli (E. coli)",INDIRECT($C456&amp;"!B6:D205"),3,FALSE)=0,"",VLOOKUP("Escherichia coli (E. coli)",INDIRECT($C456&amp;"!B6:D205"),3,FALSE)))</f>
        <v/>
      </c>
      <c r="I456" s="54" t="str">
        <f t="shared" ref="I456:I519" ca="1" si="118">IF(OR($C456="",ISNA(VLOOKUP("Coliforme Bakterien",INDIRECT($C456&amp;"!B6:D205"),3,FALSE))=TRUE),"",IF(VLOOKUP("Coliforme Bakterien",INDIRECT($C456&amp;"!B6:D205"),3,FALSE)=0,"",VLOOKUP("Coliforme Bakterien",INDIRECT($C456&amp;"!B6:D205"),3,FALSE)))</f>
        <v/>
      </c>
      <c r="J456" s="54" t="str">
        <f t="shared" ref="J456:J519" ca="1" si="119">IF(OR($C456="",ISNA(VLOOKUP("Koloniezahl bei 22°C",INDIRECT($C456&amp;"!B6:D205"),3,FALSE))=TRUE),"",IF(VLOOKUP("Koloniezahl bei 22°C",INDIRECT($C456&amp;"!B6:D205"),3,FALSE)=0,"",VLOOKUP("Koloniezahl bei 22°C",INDIRECT($C456&amp;"!B6:D205"),3,FALSE)))</f>
        <v/>
      </c>
      <c r="K456" s="54" t="str">
        <f t="shared" ref="K456:K519" ca="1" si="120">IF(OR($C456="",ISNA(VLOOKUP("Koloniezahl bei 36°C",INDIRECT($C456&amp;"!B6:D205"),3,FALSE))=TRUE),"",IF(VLOOKUP("Koloniezahl bei 36°C",INDIRECT($C456&amp;"!B6:D205"),3,FALSE)=0,"",VLOOKUP("Koloniezahl bei 36°C",INDIRECT($C456&amp;"!B6:D205"),3,FALSE)))</f>
        <v/>
      </c>
      <c r="L456" s="54" t="str">
        <f t="shared" ref="L456:L519" ca="1" si="121">IF(OR($C456="",ISNA(VLOOKUP("Pseudomonas aeruginosa",INDIRECT($C456&amp;"!B6:D205"),3,FALSE))=TRUE),"",IF(VLOOKUP("Pseudomonas aeruginosa",INDIRECT($C456&amp;"!B6:D205"),3,FALSE)=0,"",VLOOKUP("Pseudomonas aeruginosa",INDIRECT($C456&amp;"!B6:D205"),3,FALSE)))</f>
        <v/>
      </c>
      <c r="M456" s="54" t="str">
        <f t="shared" ref="M456:M519" ca="1" si="122">IF(OR($C456="",ISNA(VLOOKUP("Enterokokken",INDIRECT($C456&amp;"!B6:D205"),3,FALSE))=TRUE),"",IF(VLOOKUP("Enterokokken",INDIRECT($C456&amp;"!B6:D205"),3,FALSE)=0,"",VLOOKUP("Enterokokken",INDIRECT($C456&amp;"!B6:D205"),3,FALSE)))</f>
        <v/>
      </c>
      <c r="N456" s="78" t="str">
        <f ca="1">IF(OR(G456="T",G456="",AND(H456="",I456="",J456="",K456="",L456="",M456="")),"",Listen!$A$6)</f>
        <v/>
      </c>
      <c r="O456" s="59" t="str">
        <f t="shared" ca="1" si="113"/>
        <v/>
      </c>
      <c r="P456" s="71" t="str">
        <f t="shared" ref="P456:P519" ca="1" si="123">IF(OR($C456="",ISNA(VLOOKUP("Kupfer",INDIRECT($C456&amp;"!B6:D205"),3,FALSE))=TRUE),"",IF(VLOOKUP("Kupfer",INDIRECT($C456&amp;"!B6:D205"),3,FALSE)=0,"",VLOOKUP("Kupfer",INDIRECT($C456&amp;"!B6:D205"),3,FALSE)))</f>
        <v/>
      </c>
      <c r="Q456" s="65" t="str">
        <f t="shared" ref="Q456:Q519" ca="1" si="124">IF(OR($C456="",ISNA(VLOOKUP("Nickel",INDIRECT($C456&amp;"!B6:D205"),3,FALSE))=TRUE),"",IF(VLOOKUP("Nickel",INDIRECT($C456&amp;"!B6:D205"),3,FALSE)=0,"",VLOOKUP("Nickel",INDIRECT($C456&amp;"!B6:D205"),3,FALSE)))</f>
        <v/>
      </c>
      <c r="R456" s="65" t="str">
        <f t="shared" ref="R456:R519" ca="1" si="125">IF(OR($C456="",ISNA(VLOOKUP("Blei",INDIRECT($C456&amp;"!B6:D205"),3,FALSE))=TRUE),"",IF(VLOOKUP("Blei",INDIRECT($C456&amp;"!B6:D205"),3,FALSE)=0,"",VLOOKUP("Blei",INDIRECT($C456&amp;"!B6:D205"),3,FALSE)))</f>
        <v/>
      </c>
      <c r="S456" s="82" t="str">
        <f t="shared" ref="S456:S519" si="126">IF(G456="","",IF(AND(G456="T",OR(P456="x",Q456="x",R456="x")),1,IF(OR(P456="x",Q456="x",R456="x"),"A","")))</f>
        <v/>
      </c>
      <c r="T456" s="73" t="str">
        <f t="shared" si="114"/>
        <v/>
      </c>
      <c r="U456" s="89" t="str">
        <f t="shared" ref="U456:U519" si="127">IF(C456&lt;&gt;"","1m003","")</f>
        <v/>
      </c>
      <c r="V456" s="86" t="str">
        <f t="shared" si="115"/>
        <v/>
      </c>
      <c r="W456" s="41" t="str">
        <f t="shared" ref="W456:W519" si="128">IF(U456="","",IF(OR(U456="1m003",U456="1m004"),"ja","Bitte auswählen!"))</f>
        <v/>
      </c>
      <c r="X456" s="42"/>
    </row>
    <row r="457" spans="1:24" x14ac:dyDescent="0.25">
      <c r="A457" s="104" t="str">
        <f t="shared" si="116"/>
        <v/>
      </c>
      <c r="B457" s="33"/>
      <c r="C457" s="34"/>
      <c r="D457" s="39"/>
      <c r="E457" s="39"/>
      <c r="F457" s="39"/>
      <c r="G457" s="40"/>
      <c r="H457" s="53" t="str">
        <f t="shared" ca="1" si="117"/>
        <v/>
      </c>
      <c r="I457" s="54" t="str">
        <f t="shared" ca="1" si="118"/>
        <v/>
      </c>
      <c r="J457" s="54" t="str">
        <f t="shared" ca="1" si="119"/>
        <v/>
      </c>
      <c r="K457" s="54" t="str">
        <f t="shared" ca="1" si="120"/>
        <v/>
      </c>
      <c r="L457" s="54" t="str">
        <f t="shared" ca="1" si="121"/>
        <v/>
      </c>
      <c r="M457" s="54" t="str">
        <f t="shared" ca="1" si="122"/>
        <v/>
      </c>
      <c r="N457" s="78" t="str">
        <f ca="1">IF(OR(G457="T",G457="",AND(H457="",I457="",J457="",K457="",L457="",M457="")),"",Listen!$A$6)</f>
        <v/>
      </c>
      <c r="O457" s="59" t="str">
        <f t="shared" ca="1" si="113"/>
        <v/>
      </c>
      <c r="P457" s="71" t="str">
        <f t="shared" ca="1" si="123"/>
        <v/>
      </c>
      <c r="Q457" s="65" t="str">
        <f t="shared" ca="1" si="124"/>
        <v/>
      </c>
      <c r="R457" s="65" t="str">
        <f t="shared" ca="1" si="125"/>
        <v/>
      </c>
      <c r="S457" s="82" t="str">
        <f t="shared" si="126"/>
        <v/>
      </c>
      <c r="T457" s="73" t="str">
        <f t="shared" si="114"/>
        <v/>
      </c>
      <c r="U457" s="89" t="str">
        <f t="shared" si="127"/>
        <v/>
      </c>
      <c r="V457" s="86" t="str">
        <f t="shared" si="115"/>
        <v/>
      </c>
      <c r="W457" s="41" t="str">
        <f t="shared" si="128"/>
        <v/>
      </c>
      <c r="X457" s="42"/>
    </row>
    <row r="458" spans="1:24" x14ac:dyDescent="0.25">
      <c r="A458" s="104" t="str">
        <f t="shared" si="116"/>
        <v/>
      </c>
      <c r="B458" s="33"/>
      <c r="C458" s="34"/>
      <c r="D458" s="39"/>
      <c r="E458" s="39"/>
      <c r="F458" s="39"/>
      <c r="G458" s="40"/>
      <c r="H458" s="53" t="str">
        <f t="shared" ca="1" si="117"/>
        <v/>
      </c>
      <c r="I458" s="54" t="str">
        <f t="shared" ca="1" si="118"/>
        <v/>
      </c>
      <c r="J458" s="54" t="str">
        <f t="shared" ca="1" si="119"/>
        <v/>
      </c>
      <c r="K458" s="54" t="str">
        <f t="shared" ca="1" si="120"/>
        <v/>
      </c>
      <c r="L458" s="54" t="str">
        <f t="shared" ca="1" si="121"/>
        <v/>
      </c>
      <c r="M458" s="54" t="str">
        <f t="shared" ca="1" si="122"/>
        <v/>
      </c>
      <c r="N458" s="78" t="str">
        <f ca="1">IF(OR(G458="T",G458="",AND(H458="",I458="",J458="",K458="",L458="",M458="")),"",Listen!$A$6)</f>
        <v/>
      </c>
      <c r="O458" s="59" t="str">
        <f t="shared" ca="1" si="113"/>
        <v/>
      </c>
      <c r="P458" s="71" t="str">
        <f t="shared" ca="1" si="123"/>
        <v/>
      </c>
      <c r="Q458" s="65" t="str">
        <f t="shared" ca="1" si="124"/>
        <v/>
      </c>
      <c r="R458" s="65" t="str">
        <f t="shared" ca="1" si="125"/>
        <v/>
      </c>
      <c r="S458" s="82" t="str">
        <f t="shared" si="126"/>
        <v/>
      </c>
      <c r="T458" s="73" t="str">
        <f t="shared" si="114"/>
        <v/>
      </c>
      <c r="U458" s="89" t="str">
        <f t="shared" si="127"/>
        <v/>
      </c>
      <c r="V458" s="86" t="str">
        <f t="shared" si="115"/>
        <v/>
      </c>
      <c r="W458" s="41" t="str">
        <f t="shared" si="128"/>
        <v/>
      </c>
      <c r="X458" s="42"/>
    </row>
    <row r="459" spans="1:24" x14ac:dyDescent="0.25">
      <c r="A459" s="104" t="str">
        <f t="shared" si="116"/>
        <v/>
      </c>
      <c r="B459" s="33"/>
      <c r="C459" s="34"/>
      <c r="D459" s="39"/>
      <c r="E459" s="39"/>
      <c r="F459" s="39"/>
      <c r="G459" s="40"/>
      <c r="H459" s="53" t="str">
        <f t="shared" ca="1" si="117"/>
        <v/>
      </c>
      <c r="I459" s="54" t="str">
        <f t="shared" ca="1" si="118"/>
        <v/>
      </c>
      <c r="J459" s="54" t="str">
        <f t="shared" ca="1" si="119"/>
        <v/>
      </c>
      <c r="K459" s="54" t="str">
        <f t="shared" ca="1" si="120"/>
        <v/>
      </c>
      <c r="L459" s="54" t="str">
        <f t="shared" ca="1" si="121"/>
        <v/>
      </c>
      <c r="M459" s="54" t="str">
        <f t="shared" ca="1" si="122"/>
        <v/>
      </c>
      <c r="N459" s="78" t="str">
        <f ca="1">IF(OR(G459="T",G459="",AND(H459="",I459="",J459="",K459="",L459="",M459="")),"",Listen!$A$6)</f>
        <v/>
      </c>
      <c r="O459" s="59" t="str">
        <f t="shared" ca="1" si="113"/>
        <v/>
      </c>
      <c r="P459" s="71" t="str">
        <f t="shared" ca="1" si="123"/>
        <v/>
      </c>
      <c r="Q459" s="65" t="str">
        <f t="shared" ca="1" si="124"/>
        <v/>
      </c>
      <c r="R459" s="65" t="str">
        <f t="shared" ca="1" si="125"/>
        <v/>
      </c>
      <c r="S459" s="82" t="str">
        <f t="shared" si="126"/>
        <v/>
      </c>
      <c r="T459" s="73" t="str">
        <f t="shared" si="114"/>
        <v/>
      </c>
      <c r="U459" s="89" t="str">
        <f t="shared" si="127"/>
        <v/>
      </c>
      <c r="V459" s="86" t="str">
        <f t="shared" si="115"/>
        <v/>
      </c>
      <c r="W459" s="41" t="str">
        <f t="shared" si="128"/>
        <v/>
      </c>
      <c r="X459" s="42"/>
    </row>
    <row r="460" spans="1:24" x14ac:dyDescent="0.25">
      <c r="A460" s="104" t="str">
        <f t="shared" si="116"/>
        <v/>
      </c>
      <c r="B460" s="33"/>
      <c r="C460" s="34"/>
      <c r="D460" s="39"/>
      <c r="E460" s="39"/>
      <c r="F460" s="39"/>
      <c r="G460" s="40"/>
      <c r="H460" s="53" t="str">
        <f t="shared" ca="1" si="117"/>
        <v/>
      </c>
      <c r="I460" s="54" t="str">
        <f t="shared" ca="1" si="118"/>
        <v/>
      </c>
      <c r="J460" s="54" t="str">
        <f t="shared" ca="1" si="119"/>
        <v/>
      </c>
      <c r="K460" s="54" t="str">
        <f t="shared" ca="1" si="120"/>
        <v/>
      </c>
      <c r="L460" s="54" t="str">
        <f t="shared" ca="1" si="121"/>
        <v/>
      </c>
      <c r="M460" s="54" t="str">
        <f t="shared" ca="1" si="122"/>
        <v/>
      </c>
      <c r="N460" s="78" t="str">
        <f ca="1">IF(OR(G460="T",G460="",AND(H460="",I460="",J460="",K460="",L460="",M460="")),"",Listen!$A$6)</f>
        <v/>
      </c>
      <c r="O460" s="59" t="str">
        <f t="shared" ca="1" si="113"/>
        <v/>
      </c>
      <c r="P460" s="71" t="str">
        <f t="shared" ca="1" si="123"/>
        <v/>
      </c>
      <c r="Q460" s="65" t="str">
        <f t="shared" ca="1" si="124"/>
        <v/>
      </c>
      <c r="R460" s="65" t="str">
        <f t="shared" ca="1" si="125"/>
        <v/>
      </c>
      <c r="S460" s="82" t="str">
        <f t="shared" si="126"/>
        <v/>
      </c>
      <c r="T460" s="73" t="str">
        <f t="shared" si="114"/>
        <v/>
      </c>
      <c r="U460" s="89" t="str">
        <f t="shared" si="127"/>
        <v/>
      </c>
      <c r="V460" s="86" t="str">
        <f t="shared" si="115"/>
        <v/>
      </c>
      <c r="W460" s="41" t="str">
        <f t="shared" si="128"/>
        <v/>
      </c>
      <c r="X460" s="42"/>
    </row>
    <row r="461" spans="1:24" x14ac:dyDescent="0.25">
      <c r="A461" s="104" t="str">
        <f t="shared" si="116"/>
        <v/>
      </c>
      <c r="B461" s="33"/>
      <c r="C461" s="34"/>
      <c r="D461" s="39"/>
      <c r="E461" s="39"/>
      <c r="F461" s="39"/>
      <c r="G461" s="40"/>
      <c r="H461" s="53" t="str">
        <f t="shared" ca="1" si="117"/>
        <v/>
      </c>
      <c r="I461" s="54" t="str">
        <f t="shared" ca="1" si="118"/>
        <v/>
      </c>
      <c r="J461" s="54" t="str">
        <f t="shared" ca="1" si="119"/>
        <v/>
      </c>
      <c r="K461" s="54" t="str">
        <f t="shared" ca="1" si="120"/>
        <v/>
      </c>
      <c r="L461" s="54" t="str">
        <f t="shared" ca="1" si="121"/>
        <v/>
      </c>
      <c r="M461" s="54" t="str">
        <f t="shared" ca="1" si="122"/>
        <v/>
      </c>
      <c r="N461" s="78" t="str">
        <f ca="1">IF(OR(G461="T",G461="",AND(H461="",I461="",J461="",K461="",L461="",M461="")),"",Listen!$A$6)</f>
        <v/>
      </c>
      <c r="O461" s="59" t="str">
        <f t="shared" ca="1" si="113"/>
        <v/>
      </c>
      <c r="P461" s="71" t="str">
        <f t="shared" ca="1" si="123"/>
        <v/>
      </c>
      <c r="Q461" s="65" t="str">
        <f t="shared" ca="1" si="124"/>
        <v/>
      </c>
      <c r="R461" s="65" t="str">
        <f t="shared" ca="1" si="125"/>
        <v/>
      </c>
      <c r="S461" s="82" t="str">
        <f t="shared" si="126"/>
        <v/>
      </c>
      <c r="T461" s="73" t="str">
        <f t="shared" si="114"/>
        <v/>
      </c>
      <c r="U461" s="89" t="str">
        <f t="shared" si="127"/>
        <v/>
      </c>
      <c r="V461" s="86" t="str">
        <f t="shared" si="115"/>
        <v/>
      </c>
      <c r="W461" s="41" t="str">
        <f t="shared" si="128"/>
        <v/>
      </c>
      <c r="X461" s="42"/>
    </row>
    <row r="462" spans="1:24" x14ac:dyDescent="0.25">
      <c r="A462" s="104" t="str">
        <f t="shared" si="116"/>
        <v/>
      </c>
      <c r="B462" s="33"/>
      <c r="C462" s="34"/>
      <c r="D462" s="39"/>
      <c r="E462" s="39"/>
      <c r="F462" s="39"/>
      <c r="G462" s="40"/>
      <c r="H462" s="53" t="str">
        <f t="shared" ca="1" si="117"/>
        <v/>
      </c>
      <c r="I462" s="54" t="str">
        <f t="shared" ca="1" si="118"/>
        <v/>
      </c>
      <c r="J462" s="54" t="str">
        <f t="shared" ca="1" si="119"/>
        <v/>
      </c>
      <c r="K462" s="54" t="str">
        <f t="shared" ca="1" si="120"/>
        <v/>
      </c>
      <c r="L462" s="54" t="str">
        <f t="shared" ca="1" si="121"/>
        <v/>
      </c>
      <c r="M462" s="54" t="str">
        <f t="shared" ca="1" si="122"/>
        <v/>
      </c>
      <c r="N462" s="78" t="str">
        <f ca="1">IF(OR(G462="T",G462="",AND(H462="",I462="",J462="",K462="",L462="",M462="")),"",Listen!$A$6)</f>
        <v/>
      </c>
      <c r="O462" s="59" t="str">
        <f t="shared" ca="1" si="113"/>
        <v/>
      </c>
      <c r="P462" s="71" t="str">
        <f t="shared" ca="1" si="123"/>
        <v/>
      </c>
      <c r="Q462" s="65" t="str">
        <f t="shared" ca="1" si="124"/>
        <v/>
      </c>
      <c r="R462" s="65" t="str">
        <f t="shared" ca="1" si="125"/>
        <v/>
      </c>
      <c r="S462" s="82" t="str">
        <f t="shared" si="126"/>
        <v/>
      </c>
      <c r="T462" s="73" t="str">
        <f t="shared" si="114"/>
        <v/>
      </c>
      <c r="U462" s="89" t="str">
        <f t="shared" si="127"/>
        <v/>
      </c>
      <c r="V462" s="86" t="str">
        <f t="shared" si="115"/>
        <v/>
      </c>
      <c r="W462" s="41" t="str">
        <f t="shared" si="128"/>
        <v/>
      </c>
      <c r="X462" s="42"/>
    </row>
    <row r="463" spans="1:24" x14ac:dyDescent="0.25">
      <c r="A463" s="104" t="str">
        <f t="shared" si="116"/>
        <v/>
      </c>
      <c r="B463" s="33"/>
      <c r="C463" s="34"/>
      <c r="D463" s="39"/>
      <c r="E463" s="39"/>
      <c r="F463" s="39"/>
      <c r="G463" s="40"/>
      <c r="H463" s="53" t="str">
        <f t="shared" ca="1" si="117"/>
        <v/>
      </c>
      <c r="I463" s="54" t="str">
        <f t="shared" ca="1" si="118"/>
        <v/>
      </c>
      <c r="J463" s="54" t="str">
        <f t="shared" ca="1" si="119"/>
        <v/>
      </c>
      <c r="K463" s="54" t="str">
        <f t="shared" ca="1" si="120"/>
        <v/>
      </c>
      <c r="L463" s="54" t="str">
        <f t="shared" ca="1" si="121"/>
        <v/>
      </c>
      <c r="M463" s="54" t="str">
        <f t="shared" ca="1" si="122"/>
        <v/>
      </c>
      <c r="N463" s="78" t="str">
        <f ca="1">IF(OR(G463="T",G463="",AND(H463="",I463="",J463="",K463="",L463="",M463="")),"",Listen!$A$6)</f>
        <v/>
      </c>
      <c r="O463" s="59" t="str">
        <f t="shared" ca="1" si="113"/>
        <v/>
      </c>
      <c r="P463" s="71" t="str">
        <f t="shared" ca="1" si="123"/>
        <v/>
      </c>
      <c r="Q463" s="65" t="str">
        <f t="shared" ca="1" si="124"/>
        <v/>
      </c>
      <c r="R463" s="65" t="str">
        <f t="shared" ca="1" si="125"/>
        <v/>
      </c>
      <c r="S463" s="82" t="str">
        <f t="shared" si="126"/>
        <v/>
      </c>
      <c r="T463" s="73" t="str">
        <f t="shared" si="114"/>
        <v/>
      </c>
      <c r="U463" s="89" t="str">
        <f t="shared" si="127"/>
        <v/>
      </c>
      <c r="V463" s="86" t="str">
        <f t="shared" si="115"/>
        <v/>
      </c>
      <c r="W463" s="41" t="str">
        <f t="shared" si="128"/>
        <v/>
      </c>
      <c r="X463" s="42"/>
    </row>
    <row r="464" spans="1:24" x14ac:dyDescent="0.25">
      <c r="A464" s="104" t="str">
        <f t="shared" si="116"/>
        <v/>
      </c>
      <c r="B464" s="33"/>
      <c r="C464" s="34"/>
      <c r="D464" s="39"/>
      <c r="E464" s="39"/>
      <c r="F464" s="39"/>
      <c r="G464" s="40"/>
      <c r="H464" s="53" t="str">
        <f t="shared" ca="1" si="117"/>
        <v/>
      </c>
      <c r="I464" s="54" t="str">
        <f t="shared" ca="1" si="118"/>
        <v/>
      </c>
      <c r="J464" s="54" t="str">
        <f t="shared" ca="1" si="119"/>
        <v/>
      </c>
      <c r="K464" s="54" t="str">
        <f t="shared" ca="1" si="120"/>
        <v/>
      </c>
      <c r="L464" s="54" t="str">
        <f t="shared" ca="1" si="121"/>
        <v/>
      </c>
      <c r="M464" s="54" t="str">
        <f t="shared" ca="1" si="122"/>
        <v/>
      </c>
      <c r="N464" s="78" t="str">
        <f ca="1">IF(OR(G464="T",G464="",AND(H464="",I464="",J464="",K464="",L464="",M464="")),"",Listen!$A$6)</f>
        <v/>
      </c>
      <c r="O464" s="59" t="str">
        <f t="shared" ca="1" si="113"/>
        <v/>
      </c>
      <c r="P464" s="71" t="str">
        <f t="shared" ca="1" si="123"/>
        <v/>
      </c>
      <c r="Q464" s="65" t="str">
        <f t="shared" ca="1" si="124"/>
        <v/>
      </c>
      <c r="R464" s="65" t="str">
        <f t="shared" ca="1" si="125"/>
        <v/>
      </c>
      <c r="S464" s="82" t="str">
        <f t="shared" si="126"/>
        <v/>
      </c>
      <c r="T464" s="73" t="str">
        <f t="shared" si="114"/>
        <v/>
      </c>
      <c r="U464" s="89" t="str">
        <f t="shared" si="127"/>
        <v/>
      </c>
      <c r="V464" s="86" t="str">
        <f t="shared" si="115"/>
        <v/>
      </c>
      <c r="W464" s="41" t="str">
        <f t="shared" si="128"/>
        <v/>
      </c>
      <c r="X464" s="42"/>
    </row>
    <row r="465" spans="1:24" x14ac:dyDescent="0.25">
      <c r="A465" s="104" t="str">
        <f t="shared" si="116"/>
        <v/>
      </c>
      <c r="B465" s="33"/>
      <c r="C465" s="34"/>
      <c r="D465" s="39"/>
      <c r="E465" s="39"/>
      <c r="F465" s="39"/>
      <c r="G465" s="40"/>
      <c r="H465" s="53" t="str">
        <f t="shared" ca="1" si="117"/>
        <v/>
      </c>
      <c r="I465" s="54" t="str">
        <f t="shared" ca="1" si="118"/>
        <v/>
      </c>
      <c r="J465" s="54" t="str">
        <f t="shared" ca="1" si="119"/>
        <v/>
      </c>
      <c r="K465" s="54" t="str">
        <f t="shared" ca="1" si="120"/>
        <v/>
      </c>
      <c r="L465" s="54" t="str">
        <f t="shared" ca="1" si="121"/>
        <v/>
      </c>
      <c r="M465" s="54" t="str">
        <f t="shared" ca="1" si="122"/>
        <v/>
      </c>
      <c r="N465" s="78" t="str">
        <f ca="1">IF(OR(G465="T",G465="",AND(H465="",I465="",J465="",K465="",L465="",M465="")),"",Listen!$A$6)</f>
        <v/>
      </c>
      <c r="O465" s="59" t="str">
        <f t="shared" ca="1" si="113"/>
        <v/>
      </c>
      <c r="P465" s="71" t="str">
        <f t="shared" ca="1" si="123"/>
        <v/>
      </c>
      <c r="Q465" s="65" t="str">
        <f t="shared" ca="1" si="124"/>
        <v/>
      </c>
      <c r="R465" s="65" t="str">
        <f t="shared" ca="1" si="125"/>
        <v/>
      </c>
      <c r="S465" s="82" t="str">
        <f t="shared" si="126"/>
        <v/>
      </c>
      <c r="T465" s="73" t="str">
        <f t="shared" si="114"/>
        <v/>
      </c>
      <c r="U465" s="89" t="str">
        <f t="shared" si="127"/>
        <v/>
      </c>
      <c r="V465" s="86" t="str">
        <f t="shared" si="115"/>
        <v/>
      </c>
      <c r="W465" s="41" t="str">
        <f t="shared" si="128"/>
        <v/>
      </c>
      <c r="X465" s="42"/>
    </row>
    <row r="466" spans="1:24" x14ac:dyDescent="0.25">
      <c r="A466" s="104" t="str">
        <f t="shared" si="116"/>
        <v/>
      </c>
      <c r="B466" s="33"/>
      <c r="C466" s="34"/>
      <c r="D466" s="39"/>
      <c r="E466" s="39"/>
      <c r="F466" s="39"/>
      <c r="G466" s="40"/>
      <c r="H466" s="53" t="str">
        <f t="shared" ca="1" si="117"/>
        <v/>
      </c>
      <c r="I466" s="54" t="str">
        <f t="shared" ca="1" si="118"/>
        <v/>
      </c>
      <c r="J466" s="54" t="str">
        <f t="shared" ca="1" si="119"/>
        <v/>
      </c>
      <c r="K466" s="54" t="str">
        <f t="shared" ca="1" si="120"/>
        <v/>
      </c>
      <c r="L466" s="54" t="str">
        <f t="shared" ca="1" si="121"/>
        <v/>
      </c>
      <c r="M466" s="54" t="str">
        <f t="shared" ca="1" si="122"/>
        <v/>
      </c>
      <c r="N466" s="78" t="str">
        <f ca="1">IF(OR(G466="T",G466="",AND(H466="",I466="",J466="",K466="",L466="",M466="")),"",Listen!$A$6)</f>
        <v/>
      </c>
      <c r="O466" s="59" t="str">
        <f t="shared" ca="1" si="113"/>
        <v/>
      </c>
      <c r="P466" s="71" t="str">
        <f t="shared" ca="1" si="123"/>
        <v/>
      </c>
      <c r="Q466" s="65" t="str">
        <f t="shared" ca="1" si="124"/>
        <v/>
      </c>
      <c r="R466" s="65" t="str">
        <f t="shared" ca="1" si="125"/>
        <v/>
      </c>
      <c r="S466" s="82" t="str">
        <f t="shared" si="126"/>
        <v/>
      </c>
      <c r="T466" s="73" t="str">
        <f t="shared" si="114"/>
        <v/>
      </c>
      <c r="U466" s="89" t="str">
        <f t="shared" si="127"/>
        <v/>
      </c>
      <c r="V466" s="86" t="str">
        <f t="shared" si="115"/>
        <v/>
      </c>
      <c r="W466" s="41" t="str">
        <f t="shared" si="128"/>
        <v/>
      </c>
      <c r="X466" s="42"/>
    </row>
    <row r="467" spans="1:24" x14ac:dyDescent="0.25">
      <c r="A467" s="104" t="str">
        <f t="shared" si="116"/>
        <v/>
      </c>
      <c r="B467" s="33"/>
      <c r="C467" s="34"/>
      <c r="D467" s="39"/>
      <c r="E467" s="39"/>
      <c r="F467" s="39"/>
      <c r="G467" s="40"/>
      <c r="H467" s="53" t="str">
        <f t="shared" ca="1" si="117"/>
        <v/>
      </c>
      <c r="I467" s="54" t="str">
        <f t="shared" ca="1" si="118"/>
        <v/>
      </c>
      <c r="J467" s="54" t="str">
        <f t="shared" ca="1" si="119"/>
        <v/>
      </c>
      <c r="K467" s="54" t="str">
        <f t="shared" ca="1" si="120"/>
        <v/>
      </c>
      <c r="L467" s="54" t="str">
        <f t="shared" ca="1" si="121"/>
        <v/>
      </c>
      <c r="M467" s="54" t="str">
        <f t="shared" ca="1" si="122"/>
        <v/>
      </c>
      <c r="N467" s="78" t="str">
        <f ca="1">IF(OR(G467="T",G467="",AND(H467="",I467="",J467="",K467="",L467="",M467="")),"",Listen!$A$6)</f>
        <v/>
      </c>
      <c r="O467" s="59" t="str">
        <f t="shared" ca="1" si="113"/>
        <v/>
      </c>
      <c r="P467" s="71" t="str">
        <f t="shared" ca="1" si="123"/>
        <v/>
      </c>
      <c r="Q467" s="65" t="str">
        <f t="shared" ca="1" si="124"/>
        <v/>
      </c>
      <c r="R467" s="65" t="str">
        <f t="shared" ca="1" si="125"/>
        <v/>
      </c>
      <c r="S467" s="82" t="str">
        <f t="shared" si="126"/>
        <v/>
      </c>
      <c r="T467" s="73" t="str">
        <f t="shared" si="114"/>
        <v/>
      </c>
      <c r="U467" s="89" t="str">
        <f t="shared" si="127"/>
        <v/>
      </c>
      <c r="V467" s="86" t="str">
        <f t="shared" si="115"/>
        <v/>
      </c>
      <c r="W467" s="41" t="str">
        <f t="shared" si="128"/>
        <v/>
      </c>
      <c r="X467" s="42"/>
    </row>
    <row r="468" spans="1:24" x14ac:dyDescent="0.25">
      <c r="A468" s="104" t="str">
        <f t="shared" si="116"/>
        <v/>
      </c>
      <c r="B468" s="33"/>
      <c r="C468" s="34"/>
      <c r="D468" s="39"/>
      <c r="E468" s="39"/>
      <c r="F468" s="39"/>
      <c r="G468" s="40"/>
      <c r="H468" s="53" t="str">
        <f t="shared" ca="1" si="117"/>
        <v/>
      </c>
      <c r="I468" s="54" t="str">
        <f t="shared" ca="1" si="118"/>
        <v/>
      </c>
      <c r="J468" s="54" t="str">
        <f t="shared" ca="1" si="119"/>
        <v/>
      </c>
      <c r="K468" s="54" t="str">
        <f t="shared" ca="1" si="120"/>
        <v/>
      </c>
      <c r="L468" s="54" t="str">
        <f t="shared" ca="1" si="121"/>
        <v/>
      </c>
      <c r="M468" s="54" t="str">
        <f t="shared" ca="1" si="122"/>
        <v/>
      </c>
      <c r="N468" s="78" t="str">
        <f ca="1">IF(OR(G468="T",G468="",AND(H468="",I468="",J468="",K468="",L468="",M468="")),"",Listen!$A$6)</f>
        <v/>
      </c>
      <c r="O468" s="59" t="str">
        <f t="shared" ca="1" si="113"/>
        <v/>
      </c>
      <c r="P468" s="71" t="str">
        <f t="shared" ca="1" si="123"/>
        <v/>
      </c>
      <c r="Q468" s="65" t="str">
        <f t="shared" ca="1" si="124"/>
        <v/>
      </c>
      <c r="R468" s="65" t="str">
        <f t="shared" ca="1" si="125"/>
        <v/>
      </c>
      <c r="S468" s="82" t="str">
        <f t="shared" si="126"/>
        <v/>
      </c>
      <c r="T468" s="73" t="str">
        <f t="shared" si="114"/>
        <v/>
      </c>
      <c r="U468" s="89" t="str">
        <f t="shared" si="127"/>
        <v/>
      </c>
      <c r="V468" s="86" t="str">
        <f t="shared" si="115"/>
        <v/>
      </c>
      <c r="W468" s="41" t="str">
        <f t="shared" si="128"/>
        <v/>
      </c>
      <c r="X468" s="42"/>
    </row>
    <row r="469" spans="1:24" x14ac:dyDescent="0.25">
      <c r="A469" s="104" t="str">
        <f t="shared" si="116"/>
        <v/>
      </c>
      <c r="B469" s="33"/>
      <c r="C469" s="34"/>
      <c r="D469" s="39"/>
      <c r="E469" s="39"/>
      <c r="F469" s="39"/>
      <c r="G469" s="40"/>
      <c r="H469" s="53" t="str">
        <f t="shared" ca="1" si="117"/>
        <v/>
      </c>
      <c r="I469" s="54" t="str">
        <f t="shared" ca="1" si="118"/>
        <v/>
      </c>
      <c r="J469" s="54" t="str">
        <f t="shared" ca="1" si="119"/>
        <v/>
      </c>
      <c r="K469" s="54" t="str">
        <f t="shared" ca="1" si="120"/>
        <v/>
      </c>
      <c r="L469" s="54" t="str">
        <f t="shared" ca="1" si="121"/>
        <v/>
      </c>
      <c r="M469" s="54" t="str">
        <f t="shared" ca="1" si="122"/>
        <v/>
      </c>
      <c r="N469" s="78" t="str">
        <f ca="1">IF(OR(G469="T",G469="",AND(H469="",I469="",J469="",K469="",L469="",M469="")),"",Listen!$A$6)</f>
        <v/>
      </c>
      <c r="O469" s="59" t="str">
        <f t="shared" ca="1" si="113"/>
        <v/>
      </c>
      <c r="P469" s="71" t="str">
        <f t="shared" ca="1" si="123"/>
        <v/>
      </c>
      <c r="Q469" s="65" t="str">
        <f t="shared" ca="1" si="124"/>
        <v/>
      </c>
      <c r="R469" s="65" t="str">
        <f t="shared" ca="1" si="125"/>
        <v/>
      </c>
      <c r="S469" s="82" t="str">
        <f t="shared" si="126"/>
        <v/>
      </c>
      <c r="T469" s="73" t="str">
        <f t="shared" si="114"/>
        <v/>
      </c>
      <c r="U469" s="89" t="str">
        <f t="shared" si="127"/>
        <v/>
      </c>
      <c r="V469" s="86" t="str">
        <f t="shared" si="115"/>
        <v/>
      </c>
      <c r="W469" s="41" t="str">
        <f t="shared" si="128"/>
        <v/>
      </c>
      <c r="X469" s="42"/>
    </row>
    <row r="470" spans="1:24" x14ac:dyDescent="0.25">
      <c r="A470" s="104" t="str">
        <f t="shared" si="116"/>
        <v/>
      </c>
      <c r="B470" s="33"/>
      <c r="C470" s="34"/>
      <c r="D470" s="39"/>
      <c r="E470" s="39"/>
      <c r="F470" s="39"/>
      <c r="G470" s="40"/>
      <c r="H470" s="53" t="str">
        <f t="shared" ca="1" si="117"/>
        <v/>
      </c>
      <c r="I470" s="54" t="str">
        <f t="shared" ca="1" si="118"/>
        <v/>
      </c>
      <c r="J470" s="54" t="str">
        <f t="shared" ca="1" si="119"/>
        <v/>
      </c>
      <c r="K470" s="54" t="str">
        <f t="shared" ca="1" si="120"/>
        <v/>
      </c>
      <c r="L470" s="54" t="str">
        <f t="shared" ca="1" si="121"/>
        <v/>
      </c>
      <c r="M470" s="54" t="str">
        <f t="shared" ca="1" si="122"/>
        <v/>
      </c>
      <c r="N470" s="78" t="str">
        <f ca="1">IF(OR(G470="T",G470="",AND(H470="",I470="",J470="",K470="",L470="",M470="")),"",Listen!$A$6)</f>
        <v/>
      </c>
      <c r="O470" s="59" t="str">
        <f t="shared" ca="1" si="113"/>
        <v/>
      </c>
      <c r="P470" s="71" t="str">
        <f t="shared" ca="1" si="123"/>
        <v/>
      </c>
      <c r="Q470" s="65" t="str">
        <f t="shared" ca="1" si="124"/>
        <v/>
      </c>
      <c r="R470" s="65" t="str">
        <f t="shared" ca="1" si="125"/>
        <v/>
      </c>
      <c r="S470" s="82" t="str">
        <f t="shared" si="126"/>
        <v/>
      </c>
      <c r="T470" s="73" t="str">
        <f t="shared" si="114"/>
        <v/>
      </c>
      <c r="U470" s="89" t="str">
        <f t="shared" si="127"/>
        <v/>
      </c>
      <c r="V470" s="86" t="str">
        <f t="shared" si="115"/>
        <v/>
      </c>
      <c r="W470" s="41" t="str">
        <f t="shared" si="128"/>
        <v/>
      </c>
      <c r="X470" s="42"/>
    </row>
    <row r="471" spans="1:24" x14ac:dyDescent="0.25">
      <c r="A471" s="104" t="str">
        <f t="shared" si="116"/>
        <v/>
      </c>
      <c r="B471" s="33"/>
      <c r="C471" s="34"/>
      <c r="D471" s="39"/>
      <c r="E471" s="39"/>
      <c r="F471" s="39"/>
      <c r="G471" s="40"/>
      <c r="H471" s="53" t="str">
        <f t="shared" ca="1" si="117"/>
        <v/>
      </c>
      <c r="I471" s="54" t="str">
        <f t="shared" ca="1" si="118"/>
        <v/>
      </c>
      <c r="J471" s="54" t="str">
        <f t="shared" ca="1" si="119"/>
        <v/>
      </c>
      <c r="K471" s="54" t="str">
        <f t="shared" ca="1" si="120"/>
        <v/>
      </c>
      <c r="L471" s="54" t="str">
        <f t="shared" ca="1" si="121"/>
        <v/>
      </c>
      <c r="M471" s="54" t="str">
        <f t="shared" ca="1" si="122"/>
        <v/>
      </c>
      <c r="N471" s="78" t="str">
        <f ca="1">IF(OR(G471="T",G471="",AND(H471="",I471="",J471="",K471="",L471="",M471="")),"",Listen!$A$6)</f>
        <v/>
      </c>
      <c r="O471" s="59" t="str">
        <f t="shared" ca="1" si="113"/>
        <v/>
      </c>
      <c r="P471" s="71" t="str">
        <f t="shared" ca="1" si="123"/>
        <v/>
      </c>
      <c r="Q471" s="65" t="str">
        <f t="shared" ca="1" si="124"/>
        <v/>
      </c>
      <c r="R471" s="65" t="str">
        <f t="shared" ca="1" si="125"/>
        <v/>
      </c>
      <c r="S471" s="82" t="str">
        <f t="shared" si="126"/>
        <v/>
      </c>
      <c r="T471" s="73" t="str">
        <f t="shared" si="114"/>
        <v/>
      </c>
      <c r="U471" s="89" t="str">
        <f t="shared" si="127"/>
        <v/>
      </c>
      <c r="V471" s="86" t="str">
        <f t="shared" si="115"/>
        <v/>
      </c>
      <c r="W471" s="41" t="str">
        <f t="shared" si="128"/>
        <v/>
      </c>
      <c r="X471" s="42"/>
    </row>
    <row r="472" spans="1:24" x14ac:dyDescent="0.25">
      <c r="A472" s="104" t="str">
        <f t="shared" si="116"/>
        <v/>
      </c>
      <c r="B472" s="33"/>
      <c r="C472" s="34"/>
      <c r="D472" s="39"/>
      <c r="E472" s="39"/>
      <c r="F472" s="39"/>
      <c r="G472" s="40"/>
      <c r="H472" s="53" t="str">
        <f t="shared" ca="1" si="117"/>
        <v/>
      </c>
      <c r="I472" s="54" t="str">
        <f t="shared" ca="1" si="118"/>
        <v/>
      </c>
      <c r="J472" s="54" t="str">
        <f t="shared" ca="1" si="119"/>
        <v/>
      </c>
      <c r="K472" s="54" t="str">
        <f t="shared" ca="1" si="120"/>
        <v/>
      </c>
      <c r="L472" s="54" t="str">
        <f t="shared" ca="1" si="121"/>
        <v/>
      </c>
      <c r="M472" s="54" t="str">
        <f t="shared" ca="1" si="122"/>
        <v/>
      </c>
      <c r="N472" s="78" t="str">
        <f ca="1">IF(OR(G472="T",G472="",AND(H472="",I472="",J472="",K472="",L472="",M472="")),"",Listen!$A$6)</f>
        <v/>
      </c>
      <c r="O472" s="59" t="str">
        <f t="shared" ca="1" si="113"/>
        <v/>
      </c>
      <c r="P472" s="71" t="str">
        <f t="shared" ca="1" si="123"/>
        <v/>
      </c>
      <c r="Q472" s="65" t="str">
        <f t="shared" ca="1" si="124"/>
        <v/>
      </c>
      <c r="R472" s="65" t="str">
        <f t="shared" ca="1" si="125"/>
        <v/>
      </c>
      <c r="S472" s="82" t="str">
        <f t="shared" si="126"/>
        <v/>
      </c>
      <c r="T472" s="73" t="str">
        <f t="shared" si="114"/>
        <v/>
      </c>
      <c r="U472" s="89" t="str">
        <f t="shared" si="127"/>
        <v/>
      </c>
      <c r="V472" s="86" t="str">
        <f t="shared" si="115"/>
        <v/>
      </c>
      <c r="W472" s="41" t="str">
        <f t="shared" si="128"/>
        <v/>
      </c>
      <c r="X472" s="42"/>
    </row>
    <row r="473" spans="1:24" x14ac:dyDescent="0.25">
      <c r="A473" s="104" t="str">
        <f t="shared" si="116"/>
        <v/>
      </c>
      <c r="B473" s="33"/>
      <c r="C473" s="34"/>
      <c r="D473" s="39"/>
      <c r="E473" s="39"/>
      <c r="F473" s="39"/>
      <c r="G473" s="40"/>
      <c r="H473" s="53" t="str">
        <f t="shared" ca="1" si="117"/>
        <v/>
      </c>
      <c r="I473" s="54" t="str">
        <f t="shared" ca="1" si="118"/>
        <v/>
      </c>
      <c r="J473" s="54" t="str">
        <f t="shared" ca="1" si="119"/>
        <v/>
      </c>
      <c r="K473" s="54" t="str">
        <f t="shared" ca="1" si="120"/>
        <v/>
      </c>
      <c r="L473" s="54" t="str">
        <f t="shared" ca="1" si="121"/>
        <v/>
      </c>
      <c r="M473" s="54" t="str">
        <f t="shared" ca="1" si="122"/>
        <v/>
      </c>
      <c r="N473" s="78" t="str">
        <f ca="1">IF(OR(G473="T",G473="",AND(H473="",I473="",J473="",K473="",L473="",M473="")),"",Listen!$A$6)</f>
        <v/>
      </c>
      <c r="O473" s="59" t="str">
        <f t="shared" ca="1" si="113"/>
        <v/>
      </c>
      <c r="P473" s="71" t="str">
        <f t="shared" ca="1" si="123"/>
        <v/>
      </c>
      <c r="Q473" s="65" t="str">
        <f t="shared" ca="1" si="124"/>
        <v/>
      </c>
      <c r="R473" s="65" t="str">
        <f t="shared" ca="1" si="125"/>
        <v/>
      </c>
      <c r="S473" s="82" t="str">
        <f t="shared" si="126"/>
        <v/>
      </c>
      <c r="T473" s="73" t="str">
        <f t="shared" si="114"/>
        <v/>
      </c>
      <c r="U473" s="89" t="str">
        <f t="shared" si="127"/>
        <v/>
      </c>
      <c r="V473" s="86" t="str">
        <f t="shared" si="115"/>
        <v/>
      </c>
      <c r="W473" s="41" t="str">
        <f t="shared" si="128"/>
        <v/>
      </c>
      <c r="X473" s="42"/>
    </row>
    <row r="474" spans="1:24" x14ac:dyDescent="0.25">
      <c r="A474" s="104" t="str">
        <f t="shared" si="116"/>
        <v/>
      </c>
      <c r="B474" s="33"/>
      <c r="C474" s="34"/>
      <c r="D474" s="39"/>
      <c r="E474" s="39"/>
      <c r="F474" s="39"/>
      <c r="G474" s="40"/>
      <c r="H474" s="53" t="str">
        <f t="shared" ca="1" si="117"/>
        <v/>
      </c>
      <c r="I474" s="54" t="str">
        <f t="shared" ca="1" si="118"/>
        <v/>
      </c>
      <c r="J474" s="54" t="str">
        <f t="shared" ca="1" si="119"/>
        <v/>
      </c>
      <c r="K474" s="54" t="str">
        <f t="shared" ca="1" si="120"/>
        <v/>
      </c>
      <c r="L474" s="54" t="str">
        <f t="shared" ca="1" si="121"/>
        <v/>
      </c>
      <c r="M474" s="54" t="str">
        <f t="shared" ca="1" si="122"/>
        <v/>
      </c>
      <c r="N474" s="78" t="str">
        <f ca="1">IF(OR(G474="T",G474="",AND(H474="",I474="",J474="",K474="",L474="",M474="")),"",Listen!$A$6)</f>
        <v/>
      </c>
      <c r="O474" s="59" t="str">
        <f t="shared" ca="1" si="113"/>
        <v/>
      </c>
      <c r="P474" s="71" t="str">
        <f t="shared" ca="1" si="123"/>
        <v/>
      </c>
      <c r="Q474" s="65" t="str">
        <f t="shared" ca="1" si="124"/>
        <v/>
      </c>
      <c r="R474" s="65" t="str">
        <f t="shared" ca="1" si="125"/>
        <v/>
      </c>
      <c r="S474" s="82" t="str">
        <f t="shared" si="126"/>
        <v/>
      </c>
      <c r="T474" s="73" t="str">
        <f t="shared" si="114"/>
        <v/>
      </c>
      <c r="U474" s="89" t="str">
        <f t="shared" si="127"/>
        <v/>
      </c>
      <c r="V474" s="86" t="str">
        <f t="shared" si="115"/>
        <v/>
      </c>
      <c r="W474" s="41" t="str">
        <f t="shared" si="128"/>
        <v/>
      </c>
      <c r="X474" s="42"/>
    </row>
    <row r="475" spans="1:24" x14ac:dyDescent="0.25">
      <c r="A475" s="104" t="str">
        <f t="shared" si="116"/>
        <v/>
      </c>
      <c r="B475" s="33"/>
      <c r="C475" s="34"/>
      <c r="D475" s="39"/>
      <c r="E475" s="39"/>
      <c r="F475" s="39"/>
      <c r="G475" s="40"/>
      <c r="H475" s="53" t="str">
        <f t="shared" ca="1" si="117"/>
        <v/>
      </c>
      <c r="I475" s="54" t="str">
        <f t="shared" ca="1" si="118"/>
        <v/>
      </c>
      <c r="J475" s="54" t="str">
        <f t="shared" ca="1" si="119"/>
        <v/>
      </c>
      <c r="K475" s="54" t="str">
        <f t="shared" ca="1" si="120"/>
        <v/>
      </c>
      <c r="L475" s="54" t="str">
        <f t="shared" ca="1" si="121"/>
        <v/>
      </c>
      <c r="M475" s="54" t="str">
        <f t="shared" ca="1" si="122"/>
        <v/>
      </c>
      <c r="N475" s="78" t="str">
        <f ca="1">IF(OR(G475="T",G475="",AND(H475="",I475="",J475="",K475="",L475="",M475="")),"",Listen!$A$6)</f>
        <v/>
      </c>
      <c r="O475" s="59" t="str">
        <f t="shared" ca="1" si="113"/>
        <v/>
      </c>
      <c r="P475" s="71" t="str">
        <f t="shared" ca="1" si="123"/>
        <v/>
      </c>
      <c r="Q475" s="65" t="str">
        <f t="shared" ca="1" si="124"/>
        <v/>
      </c>
      <c r="R475" s="65" t="str">
        <f t="shared" ca="1" si="125"/>
        <v/>
      </c>
      <c r="S475" s="82" t="str">
        <f t="shared" si="126"/>
        <v/>
      </c>
      <c r="T475" s="73" t="str">
        <f t="shared" si="114"/>
        <v/>
      </c>
      <c r="U475" s="89" t="str">
        <f t="shared" si="127"/>
        <v/>
      </c>
      <c r="V475" s="86" t="str">
        <f t="shared" si="115"/>
        <v/>
      </c>
      <c r="W475" s="41" t="str">
        <f t="shared" si="128"/>
        <v/>
      </c>
      <c r="X475" s="42"/>
    </row>
    <row r="476" spans="1:24" x14ac:dyDescent="0.25">
      <c r="A476" s="104" t="str">
        <f t="shared" si="116"/>
        <v/>
      </c>
      <c r="B476" s="33"/>
      <c r="C476" s="34"/>
      <c r="D476" s="39"/>
      <c r="E476" s="39"/>
      <c r="F476" s="39"/>
      <c r="G476" s="40"/>
      <c r="H476" s="53" t="str">
        <f t="shared" ca="1" si="117"/>
        <v/>
      </c>
      <c r="I476" s="54" t="str">
        <f t="shared" ca="1" si="118"/>
        <v/>
      </c>
      <c r="J476" s="54" t="str">
        <f t="shared" ca="1" si="119"/>
        <v/>
      </c>
      <c r="K476" s="54" t="str">
        <f t="shared" ca="1" si="120"/>
        <v/>
      </c>
      <c r="L476" s="54" t="str">
        <f t="shared" ca="1" si="121"/>
        <v/>
      </c>
      <c r="M476" s="54" t="str">
        <f t="shared" ca="1" si="122"/>
        <v/>
      </c>
      <c r="N476" s="78" t="str">
        <f ca="1">IF(OR(G476="T",G476="",AND(H476="",I476="",J476="",K476="",L476="",M476="")),"",Listen!$A$6)</f>
        <v/>
      </c>
      <c r="O476" s="59" t="str">
        <f t="shared" ca="1" si="113"/>
        <v/>
      </c>
      <c r="P476" s="71" t="str">
        <f t="shared" ca="1" si="123"/>
        <v/>
      </c>
      <c r="Q476" s="65" t="str">
        <f t="shared" ca="1" si="124"/>
        <v/>
      </c>
      <c r="R476" s="65" t="str">
        <f t="shared" ca="1" si="125"/>
        <v/>
      </c>
      <c r="S476" s="82" t="str">
        <f t="shared" si="126"/>
        <v/>
      </c>
      <c r="T476" s="73" t="str">
        <f t="shared" si="114"/>
        <v/>
      </c>
      <c r="U476" s="89" t="str">
        <f t="shared" si="127"/>
        <v/>
      </c>
      <c r="V476" s="86" t="str">
        <f t="shared" si="115"/>
        <v/>
      </c>
      <c r="W476" s="41" t="str">
        <f t="shared" si="128"/>
        <v/>
      </c>
      <c r="X476" s="42"/>
    </row>
    <row r="477" spans="1:24" x14ac:dyDescent="0.25">
      <c r="A477" s="104" t="str">
        <f t="shared" si="116"/>
        <v/>
      </c>
      <c r="B477" s="33"/>
      <c r="C477" s="34"/>
      <c r="D477" s="39"/>
      <c r="E477" s="39"/>
      <c r="F477" s="39"/>
      <c r="G477" s="40"/>
      <c r="H477" s="53" t="str">
        <f t="shared" ca="1" si="117"/>
        <v/>
      </c>
      <c r="I477" s="54" t="str">
        <f t="shared" ca="1" si="118"/>
        <v/>
      </c>
      <c r="J477" s="54" t="str">
        <f t="shared" ca="1" si="119"/>
        <v/>
      </c>
      <c r="K477" s="54" t="str">
        <f t="shared" ca="1" si="120"/>
        <v/>
      </c>
      <c r="L477" s="54" t="str">
        <f t="shared" ca="1" si="121"/>
        <v/>
      </c>
      <c r="M477" s="54" t="str">
        <f t="shared" ca="1" si="122"/>
        <v/>
      </c>
      <c r="N477" s="78" t="str">
        <f ca="1">IF(OR(G477="T",G477="",AND(H477="",I477="",J477="",K477="",L477="",M477="")),"",Listen!$A$6)</f>
        <v/>
      </c>
      <c r="O477" s="59" t="str">
        <f t="shared" ca="1" si="113"/>
        <v/>
      </c>
      <c r="P477" s="71" t="str">
        <f t="shared" ca="1" si="123"/>
        <v/>
      </c>
      <c r="Q477" s="65" t="str">
        <f t="shared" ca="1" si="124"/>
        <v/>
      </c>
      <c r="R477" s="65" t="str">
        <f t="shared" ca="1" si="125"/>
        <v/>
      </c>
      <c r="S477" s="82" t="str">
        <f t="shared" si="126"/>
        <v/>
      </c>
      <c r="T477" s="73" t="str">
        <f t="shared" si="114"/>
        <v/>
      </c>
      <c r="U477" s="89" t="str">
        <f t="shared" si="127"/>
        <v/>
      </c>
      <c r="V477" s="86" t="str">
        <f t="shared" si="115"/>
        <v/>
      </c>
      <c r="W477" s="41" t="str">
        <f t="shared" si="128"/>
        <v/>
      </c>
      <c r="X477" s="42"/>
    </row>
    <row r="478" spans="1:24" x14ac:dyDescent="0.25">
      <c r="A478" s="104" t="str">
        <f t="shared" si="116"/>
        <v/>
      </c>
      <c r="B478" s="33"/>
      <c r="C478" s="34"/>
      <c r="D478" s="39"/>
      <c r="E478" s="39"/>
      <c r="F478" s="39"/>
      <c r="G478" s="40"/>
      <c r="H478" s="53" t="str">
        <f t="shared" ca="1" si="117"/>
        <v/>
      </c>
      <c r="I478" s="54" t="str">
        <f t="shared" ca="1" si="118"/>
        <v/>
      </c>
      <c r="J478" s="54" t="str">
        <f t="shared" ca="1" si="119"/>
        <v/>
      </c>
      <c r="K478" s="54" t="str">
        <f t="shared" ca="1" si="120"/>
        <v/>
      </c>
      <c r="L478" s="54" t="str">
        <f t="shared" ca="1" si="121"/>
        <v/>
      </c>
      <c r="M478" s="54" t="str">
        <f t="shared" ca="1" si="122"/>
        <v/>
      </c>
      <c r="N478" s="78" t="str">
        <f ca="1">IF(OR(G478="T",G478="",AND(H478="",I478="",J478="",K478="",L478="",M478="")),"",Listen!$A$6)</f>
        <v/>
      </c>
      <c r="O478" s="59" t="str">
        <f t="shared" ca="1" si="113"/>
        <v/>
      </c>
      <c r="P478" s="71" t="str">
        <f t="shared" ca="1" si="123"/>
        <v/>
      </c>
      <c r="Q478" s="65" t="str">
        <f t="shared" ca="1" si="124"/>
        <v/>
      </c>
      <c r="R478" s="65" t="str">
        <f t="shared" ca="1" si="125"/>
        <v/>
      </c>
      <c r="S478" s="82" t="str">
        <f t="shared" si="126"/>
        <v/>
      </c>
      <c r="T478" s="73" t="str">
        <f t="shared" si="114"/>
        <v/>
      </c>
      <c r="U478" s="89" t="str">
        <f t="shared" si="127"/>
        <v/>
      </c>
      <c r="V478" s="86" t="str">
        <f t="shared" si="115"/>
        <v/>
      </c>
      <c r="W478" s="41" t="str">
        <f t="shared" si="128"/>
        <v/>
      </c>
      <c r="X478" s="42"/>
    </row>
    <row r="479" spans="1:24" x14ac:dyDescent="0.25">
      <c r="A479" s="104" t="str">
        <f t="shared" si="116"/>
        <v/>
      </c>
      <c r="B479" s="33"/>
      <c r="C479" s="34"/>
      <c r="D479" s="39"/>
      <c r="E479" s="39"/>
      <c r="F479" s="39"/>
      <c r="G479" s="40"/>
      <c r="H479" s="53" t="str">
        <f t="shared" ca="1" si="117"/>
        <v/>
      </c>
      <c r="I479" s="54" t="str">
        <f t="shared" ca="1" si="118"/>
        <v/>
      </c>
      <c r="J479" s="54" t="str">
        <f t="shared" ca="1" si="119"/>
        <v/>
      </c>
      <c r="K479" s="54" t="str">
        <f t="shared" ca="1" si="120"/>
        <v/>
      </c>
      <c r="L479" s="54" t="str">
        <f t="shared" ca="1" si="121"/>
        <v/>
      </c>
      <c r="M479" s="54" t="str">
        <f t="shared" ca="1" si="122"/>
        <v/>
      </c>
      <c r="N479" s="78" t="str">
        <f ca="1">IF(OR(G479="T",G479="",AND(H479="",I479="",J479="",K479="",L479="",M479="")),"",Listen!$A$6)</f>
        <v/>
      </c>
      <c r="O479" s="59" t="str">
        <f t="shared" ca="1" si="113"/>
        <v/>
      </c>
      <c r="P479" s="71" t="str">
        <f t="shared" ca="1" si="123"/>
        <v/>
      </c>
      <c r="Q479" s="65" t="str">
        <f t="shared" ca="1" si="124"/>
        <v/>
      </c>
      <c r="R479" s="65" t="str">
        <f t="shared" ca="1" si="125"/>
        <v/>
      </c>
      <c r="S479" s="82" t="str">
        <f t="shared" si="126"/>
        <v/>
      </c>
      <c r="T479" s="73" t="str">
        <f t="shared" si="114"/>
        <v/>
      </c>
      <c r="U479" s="89" t="str">
        <f t="shared" si="127"/>
        <v/>
      </c>
      <c r="V479" s="86" t="str">
        <f t="shared" si="115"/>
        <v/>
      </c>
      <c r="W479" s="41" t="str">
        <f t="shared" si="128"/>
        <v/>
      </c>
      <c r="X479" s="42"/>
    </row>
    <row r="480" spans="1:24" x14ac:dyDescent="0.25">
      <c r="A480" s="104" t="str">
        <f t="shared" si="116"/>
        <v/>
      </c>
      <c r="B480" s="33"/>
      <c r="C480" s="34"/>
      <c r="D480" s="39"/>
      <c r="E480" s="39"/>
      <c r="F480" s="39"/>
      <c r="G480" s="40"/>
      <c r="H480" s="53" t="str">
        <f t="shared" ca="1" si="117"/>
        <v/>
      </c>
      <c r="I480" s="54" t="str">
        <f t="shared" ca="1" si="118"/>
        <v/>
      </c>
      <c r="J480" s="54" t="str">
        <f t="shared" ca="1" si="119"/>
        <v/>
      </c>
      <c r="K480" s="54" t="str">
        <f t="shared" ca="1" si="120"/>
        <v/>
      </c>
      <c r="L480" s="54" t="str">
        <f t="shared" ca="1" si="121"/>
        <v/>
      </c>
      <c r="M480" s="54" t="str">
        <f t="shared" ca="1" si="122"/>
        <v/>
      </c>
      <c r="N480" s="78" t="str">
        <f ca="1">IF(OR(G480="T",G480="",AND(H480="",I480="",J480="",K480="",L480="",M480="")),"",Listen!$A$6)</f>
        <v/>
      </c>
      <c r="O480" s="59" t="str">
        <f t="shared" ca="1" si="113"/>
        <v/>
      </c>
      <c r="P480" s="71" t="str">
        <f t="shared" ca="1" si="123"/>
        <v/>
      </c>
      <c r="Q480" s="65" t="str">
        <f t="shared" ca="1" si="124"/>
        <v/>
      </c>
      <c r="R480" s="65" t="str">
        <f t="shared" ca="1" si="125"/>
        <v/>
      </c>
      <c r="S480" s="82" t="str">
        <f t="shared" si="126"/>
        <v/>
      </c>
      <c r="T480" s="73" t="str">
        <f t="shared" si="114"/>
        <v/>
      </c>
      <c r="U480" s="89" t="str">
        <f t="shared" si="127"/>
        <v/>
      </c>
      <c r="V480" s="86" t="str">
        <f t="shared" si="115"/>
        <v/>
      </c>
      <c r="W480" s="41" t="str">
        <f t="shared" si="128"/>
        <v/>
      </c>
      <c r="X480" s="42"/>
    </row>
    <row r="481" spans="1:24" x14ac:dyDescent="0.25">
      <c r="A481" s="104" t="str">
        <f t="shared" si="116"/>
        <v/>
      </c>
      <c r="B481" s="33"/>
      <c r="C481" s="34"/>
      <c r="D481" s="39"/>
      <c r="E481" s="39"/>
      <c r="F481" s="39"/>
      <c r="G481" s="40"/>
      <c r="H481" s="53" t="str">
        <f t="shared" ca="1" si="117"/>
        <v/>
      </c>
      <c r="I481" s="54" t="str">
        <f t="shared" ca="1" si="118"/>
        <v/>
      </c>
      <c r="J481" s="54" t="str">
        <f t="shared" ca="1" si="119"/>
        <v/>
      </c>
      <c r="K481" s="54" t="str">
        <f t="shared" ca="1" si="120"/>
        <v/>
      </c>
      <c r="L481" s="54" t="str">
        <f t="shared" ca="1" si="121"/>
        <v/>
      </c>
      <c r="M481" s="54" t="str">
        <f t="shared" ca="1" si="122"/>
        <v/>
      </c>
      <c r="N481" s="78" t="str">
        <f ca="1">IF(OR(G481="T",G481="",AND(H481="",I481="",J481="",K481="",L481="",M481="")),"",Listen!$A$6)</f>
        <v/>
      </c>
      <c r="O481" s="59" t="str">
        <f t="shared" ca="1" si="113"/>
        <v/>
      </c>
      <c r="P481" s="71" t="str">
        <f t="shared" ca="1" si="123"/>
        <v/>
      </c>
      <c r="Q481" s="65" t="str">
        <f t="shared" ca="1" si="124"/>
        <v/>
      </c>
      <c r="R481" s="65" t="str">
        <f t="shared" ca="1" si="125"/>
        <v/>
      </c>
      <c r="S481" s="82" t="str">
        <f t="shared" si="126"/>
        <v/>
      </c>
      <c r="T481" s="73" t="str">
        <f t="shared" si="114"/>
        <v/>
      </c>
      <c r="U481" s="89" t="str">
        <f t="shared" si="127"/>
        <v/>
      </c>
      <c r="V481" s="86" t="str">
        <f t="shared" si="115"/>
        <v/>
      </c>
      <c r="W481" s="41" t="str">
        <f t="shared" si="128"/>
        <v/>
      </c>
      <c r="X481" s="42"/>
    </row>
    <row r="482" spans="1:24" x14ac:dyDescent="0.25">
      <c r="A482" s="104" t="str">
        <f t="shared" si="116"/>
        <v/>
      </c>
      <c r="B482" s="33"/>
      <c r="C482" s="34"/>
      <c r="D482" s="39"/>
      <c r="E482" s="39"/>
      <c r="F482" s="39"/>
      <c r="G482" s="40"/>
      <c r="H482" s="53" t="str">
        <f t="shared" ca="1" si="117"/>
        <v/>
      </c>
      <c r="I482" s="54" t="str">
        <f t="shared" ca="1" si="118"/>
        <v/>
      </c>
      <c r="J482" s="54" t="str">
        <f t="shared" ca="1" si="119"/>
        <v/>
      </c>
      <c r="K482" s="54" t="str">
        <f t="shared" ca="1" si="120"/>
        <v/>
      </c>
      <c r="L482" s="54" t="str">
        <f t="shared" ca="1" si="121"/>
        <v/>
      </c>
      <c r="M482" s="54" t="str">
        <f t="shared" ca="1" si="122"/>
        <v/>
      </c>
      <c r="N482" s="78" t="str">
        <f ca="1">IF(OR(G482="T",G482="",AND(H482="",I482="",J482="",K482="",L482="",M482="")),"",Listen!$A$6)</f>
        <v/>
      </c>
      <c r="O482" s="59" t="str">
        <f t="shared" ca="1" si="113"/>
        <v/>
      </c>
      <c r="P482" s="71" t="str">
        <f t="shared" ca="1" si="123"/>
        <v/>
      </c>
      <c r="Q482" s="65" t="str">
        <f t="shared" ca="1" si="124"/>
        <v/>
      </c>
      <c r="R482" s="65" t="str">
        <f t="shared" ca="1" si="125"/>
        <v/>
      </c>
      <c r="S482" s="82" t="str">
        <f t="shared" si="126"/>
        <v/>
      </c>
      <c r="T482" s="73" t="str">
        <f t="shared" si="114"/>
        <v/>
      </c>
      <c r="U482" s="89" t="str">
        <f t="shared" si="127"/>
        <v/>
      </c>
      <c r="V482" s="86" t="str">
        <f t="shared" si="115"/>
        <v/>
      </c>
      <c r="W482" s="41" t="str">
        <f t="shared" si="128"/>
        <v/>
      </c>
      <c r="X482" s="42"/>
    </row>
    <row r="483" spans="1:24" x14ac:dyDescent="0.25">
      <c r="A483" s="104" t="str">
        <f t="shared" si="116"/>
        <v/>
      </c>
      <c r="B483" s="33"/>
      <c r="C483" s="34"/>
      <c r="D483" s="39"/>
      <c r="E483" s="39"/>
      <c r="F483" s="39"/>
      <c r="G483" s="40"/>
      <c r="H483" s="53" t="str">
        <f t="shared" ca="1" si="117"/>
        <v/>
      </c>
      <c r="I483" s="54" t="str">
        <f t="shared" ca="1" si="118"/>
        <v/>
      </c>
      <c r="J483" s="54" t="str">
        <f t="shared" ca="1" si="119"/>
        <v/>
      </c>
      <c r="K483" s="54" t="str">
        <f t="shared" ca="1" si="120"/>
        <v/>
      </c>
      <c r="L483" s="54" t="str">
        <f t="shared" ca="1" si="121"/>
        <v/>
      </c>
      <c r="M483" s="54" t="str">
        <f t="shared" ca="1" si="122"/>
        <v/>
      </c>
      <c r="N483" s="78" t="str">
        <f ca="1">IF(OR(G483="T",G483="",AND(H483="",I483="",J483="",K483="",L483="",M483="")),"",Listen!$A$6)</f>
        <v/>
      </c>
      <c r="O483" s="59" t="str">
        <f t="shared" ca="1" si="113"/>
        <v/>
      </c>
      <c r="P483" s="71" t="str">
        <f t="shared" ca="1" si="123"/>
        <v/>
      </c>
      <c r="Q483" s="65" t="str">
        <f t="shared" ca="1" si="124"/>
        <v/>
      </c>
      <c r="R483" s="65" t="str">
        <f t="shared" ca="1" si="125"/>
        <v/>
      </c>
      <c r="S483" s="82" t="str">
        <f t="shared" si="126"/>
        <v/>
      </c>
      <c r="T483" s="73" t="str">
        <f t="shared" si="114"/>
        <v/>
      </c>
      <c r="U483" s="89" t="str">
        <f t="shared" si="127"/>
        <v/>
      </c>
      <c r="V483" s="86" t="str">
        <f t="shared" si="115"/>
        <v/>
      </c>
      <c r="W483" s="41" t="str">
        <f t="shared" si="128"/>
        <v/>
      </c>
      <c r="X483" s="42"/>
    </row>
    <row r="484" spans="1:24" x14ac:dyDescent="0.25">
      <c r="A484" s="104" t="str">
        <f t="shared" si="116"/>
        <v/>
      </c>
      <c r="B484" s="33"/>
      <c r="C484" s="34"/>
      <c r="D484" s="39"/>
      <c r="E484" s="39"/>
      <c r="F484" s="39"/>
      <c r="G484" s="40"/>
      <c r="H484" s="53" t="str">
        <f t="shared" ca="1" si="117"/>
        <v/>
      </c>
      <c r="I484" s="54" t="str">
        <f t="shared" ca="1" si="118"/>
        <v/>
      </c>
      <c r="J484" s="54" t="str">
        <f t="shared" ca="1" si="119"/>
        <v/>
      </c>
      <c r="K484" s="54" t="str">
        <f t="shared" ca="1" si="120"/>
        <v/>
      </c>
      <c r="L484" s="54" t="str">
        <f t="shared" ca="1" si="121"/>
        <v/>
      </c>
      <c r="M484" s="54" t="str">
        <f t="shared" ca="1" si="122"/>
        <v/>
      </c>
      <c r="N484" s="78" t="str">
        <f ca="1">IF(OR(G484="T",G484="",AND(H484="",I484="",J484="",K484="",L484="",M484="")),"",Listen!$A$6)</f>
        <v/>
      </c>
      <c r="O484" s="59" t="str">
        <f t="shared" ca="1" si="113"/>
        <v/>
      </c>
      <c r="P484" s="71" t="str">
        <f t="shared" ca="1" si="123"/>
        <v/>
      </c>
      <c r="Q484" s="65" t="str">
        <f t="shared" ca="1" si="124"/>
        <v/>
      </c>
      <c r="R484" s="65" t="str">
        <f t="shared" ca="1" si="125"/>
        <v/>
      </c>
      <c r="S484" s="82" t="str">
        <f t="shared" si="126"/>
        <v/>
      </c>
      <c r="T484" s="73" t="str">
        <f t="shared" si="114"/>
        <v/>
      </c>
      <c r="U484" s="89" t="str">
        <f t="shared" si="127"/>
        <v/>
      </c>
      <c r="V484" s="86" t="str">
        <f t="shared" si="115"/>
        <v/>
      </c>
      <c r="W484" s="41" t="str">
        <f t="shared" si="128"/>
        <v/>
      </c>
      <c r="X484" s="42"/>
    </row>
    <row r="485" spans="1:24" x14ac:dyDescent="0.25">
      <c r="A485" s="104" t="str">
        <f t="shared" si="116"/>
        <v/>
      </c>
      <c r="B485" s="33"/>
      <c r="C485" s="34"/>
      <c r="D485" s="39"/>
      <c r="E485" s="39"/>
      <c r="F485" s="39"/>
      <c r="G485" s="40"/>
      <c r="H485" s="53" t="str">
        <f t="shared" ca="1" si="117"/>
        <v/>
      </c>
      <c r="I485" s="54" t="str">
        <f t="shared" ca="1" si="118"/>
        <v/>
      </c>
      <c r="J485" s="54" t="str">
        <f t="shared" ca="1" si="119"/>
        <v/>
      </c>
      <c r="K485" s="54" t="str">
        <f t="shared" ca="1" si="120"/>
        <v/>
      </c>
      <c r="L485" s="54" t="str">
        <f t="shared" ca="1" si="121"/>
        <v/>
      </c>
      <c r="M485" s="54" t="str">
        <f t="shared" ca="1" si="122"/>
        <v/>
      </c>
      <c r="N485" s="78" t="str">
        <f ca="1">IF(OR(G485="T",G485="",AND(H485="",I485="",J485="",K485="",L485="",M485="")),"",Listen!$A$6)</f>
        <v/>
      </c>
      <c r="O485" s="59" t="str">
        <f t="shared" ca="1" si="113"/>
        <v/>
      </c>
      <c r="P485" s="71" t="str">
        <f t="shared" ca="1" si="123"/>
        <v/>
      </c>
      <c r="Q485" s="65" t="str">
        <f t="shared" ca="1" si="124"/>
        <v/>
      </c>
      <c r="R485" s="65" t="str">
        <f t="shared" ca="1" si="125"/>
        <v/>
      </c>
      <c r="S485" s="82" t="str">
        <f t="shared" si="126"/>
        <v/>
      </c>
      <c r="T485" s="73" t="str">
        <f t="shared" si="114"/>
        <v/>
      </c>
      <c r="U485" s="89" t="str">
        <f t="shared" si="127"/>
        <v/>
      </c>
      <c r="V485" s="86" t="str">
        <f t="shared" si="115"/>
        <v/>
      </c>
      <c r="W485" s="41" t="str">
        <f t="shared" si="128"/>
        <v/>
      </c>
      <c r="X485" s="42"/>
    </row>
    <row r="486" spans="1:24" x14ac:dyDescent="0.25">
      <c r="A486" s="104" t="str">
        <f t="shared" si="116"/>
        <v/>
      </c>
      <c r="B486" s="33"/>
      <c r="C486" s="34"/>
      <c r="D486" s="39"/>
      <c r="E486" s="39"/>
      <c r="F486" s="39"/>
      <c r="G486" s="40"/>
      <c r="H486" s="53" t="str">
        <f t="shared" ca="1" si="117"/>
        <v/>
      </c>
      <c r="I486" s="54" t="str">
        <f t="shared" ca="1" si="118"/>
        <v/>
      </c>
      <c r="J486" s="54" t="str">
        <f t="shared" ca="1" si="119"/>
        <v/>
      </c>
      <c r="K486" s="54" t="str">
        <f t="shared" ca="1" si="120"/>
        <v/>
      </c>
      <c r="L486" s="54" t="str">
        <f t="shared" ca="1" si="121"/>
        <v/>
      </c>
      <c r="M486" s="54" t="str">
        <f t="shared" ca="1" si="122"/>
        <v/>
      </c>
      <c r="N486" s="78" t="str">
        <f ca="1">IF(OR(G486="T",G486="",AND(H486="",I486="",J486="",K486="",L486="",M486="")),"",Listen!$A$6)</f>
        <v/>
      </c>
      <c r="O486" s="59" t="str">
        <f t="shared" ca="1" si="113"/>
        <v/>
      </c>
      <c r="P486" s="71" t="str">
        <f t="shared" ca="1" si="123"/>
        <v/>
      </c>
      <c r="Q486" s="65" t="str">
        <f t="shared" ca="1" si="124"/>
        <v/>
      </c>
      <c r="R486" s="65" t="str">
        <f t="shared" ca="1" si="125"/>
        <v/>
      </c>
      <c r="S486" s="82" t="str">
        <f t="shared" si="126"/>
        <v/>
      </c>
      <c r="T486" s="73" t="str">
        <f t="shared" si="114"/>
        <v/>
      </c>
      <c r="U486" s="89" t="str">
        <f t="shared" si="127"/>
        <v/>
      </c>
      <c r="V486" s="86" t="str">
        <f t="shared" si="115"/>
        <v/>
      </c>
      <c r="W486" s="41" t="str">
        <f t="shared" si="128"/>
        <v/>
      </c>
      <c r="X486" s="42"/>
    </row>
    <row r="487" spans="1:24" x14ac:dyDescent="0.25">
      <c r="A487" s="104" t="str">
        <f t="shared" si="116"/>
        <v/>
      </c>
      <c r="B487" s="33"/>
      <c r="C487" s="34"/>
      <c r="D487" s="39"/>
      <c r="E487" s="39"/>
      <c r="F487" s="39"/>
      <c r="G487" s="40"/>
      <c r="H487" s="53" t="str">
        <f t="shared" ca="1" si="117"/>
        <v/>
      </c>
      <c r="I487" s="54" t="str">
        <f t="shared" ca="1" si="118"/>
        <v/>
      </c>
      <c r="J487" s="54" t="str">
        <f t="shared" ca="1" si="119"/>
        <v/>
      </c>
      <c r="K487" s="54" t="str">
        <f t="shared" ca="1" si="120"/>
        <v/>
      </c>
      <c r="L487" s="54" t="str">
        <f t="shared" ca="1" si="121"/>
        <v/>
      </c>
      <c r="M487" s="54" t="str">
        <f t="shared" ca="1" si="122"/>
        <v/>
      </c>
      <c r="N487" s="78" t="str">
        <f ca="1">IF(OR(G487="T",G487="",AND(H487="",I487="",J487="",K487="",L487="",M487="")),"",Listen!$A$6)</f>
        <v/>
      </c>
      <c r="O487" s="59" t="str">
        <f t="shared" ca="1" si="113"/>
        <v/>
      </c>
      <c r="P487" s="71" t="str">
        <f t="shared" ca="1" si="123"/>
        <v/>
      </c>
      <c r="Q487" s="65" t="str">
        <f t="shared" ca="1" si="124"/>
        <v/>
      </c>
      <c r="R487" s="65" t="str">
        <f t="shared" ca="1" si="125"/>
        <v/>
      </c>
      <c r="S487" s="82" t="str">
        <f t="shared" si="126"/>
        <v/>
      </c>
      <c r="T487" s="73" t="str">
        <f t="shared" si="114"/>
        <v/>
      </c>
      <c r="U487" s="89" t="str">
        <f t="shared" si="127"/>
        <v/>
      </c>
      <c r="V487" s="86" t="str">
        <f t="shared" si="115"/>
        <v/>
      </c>
      <c r="W487" s="41" t="str">
        <f t="shared" si="128"/>
        <v/>
      </c>
      <c r="X487" s="42"/>
    </row>
    <row r="488" spans="1:24" x14ac:dyDescent="0.25">
      <c r="A488" s="104" t="str">
        <f t="shared" si="116"/>
        <v/>
      </c>
      <c r="B488" s="33"/>
      <c r="C488" s="34"/>
      <c r="D488" s="39"/>
      <c r="E488" s="39"/>
      <c r="F488" s="39"/>
      <c r="G488" s="40"/>
      <c r="H488" s="53" t="str">
        <f t="shared" ca="1" si="117"/>
        <v/>
      </c>
      <c r="I488" s="54" t="str">
        <f t="shared" ca="1" si="118"/>
        <v/>
      </c>
      <c r="J488" s="54" t="str">
        <f t="shared" ca="1" si="119"/>
        <v/>
      </c>
      <c r="K488" s="54" t="str">
        <f t="shared" ca="1" si="120"/>
        <v/>
      </c>
      <c r="L488" s="54" t="str">
        <f t="shared" ca="1" si="121"/>
        <v/>
      </c>
      <c r="M488" s="54" t="str">
        <f t="shared" ca="1" si="122"/>
        <v/>
      </c>
      <c r="N488" s="78" t="str">
        <f ca="1">IF(OR(G488="T",G488="",AND(H488="",I488="",J488="",K488="",L488="",M488="")),"",Listen!$A$6)</f>
        <v/>
      </c>
      <c r="O488" s="59" t="str">
        <f t="shared" ca="1" si="113"/>
        <v/>
      </c>
      <c r="P488" s="71" t="str">
        <f t="shared" ca="1" si="123"/>
        <v/>
      </c>
      <c r="Q488" s="65" t="str">
        <f t="shared" ca="1" si="124"/>
        <v/>
      </c>
      <c r="R488" s="65" t="str">
        <f t="shared" ca="1" si="125"/>
        <v/>
      </c>
      <c r="S488" s="82" t="str">
        <f t="shared" si="126"/>
        <v/>
      </c>
      <c r="T488" s="73" t="str">
        <f t="shared" si="114"/>
        <v/>
      </c>
      <c r="U488" s="89" t="str">
        <f t="shared" si="127"/>
        <v/>
      </c>
      <c r="V488" s="86" t="str">
        <f t="shared" si="115"/>
        <v/>
      </c>
      <c r="W488" s="41" t="str">
        <f t="shared" si="128"/>
        <v/>
      </c>
      <c r="X488" s="42"/>
    </row>
    <row r="489" spans="1:24" x14ac:dyDescent="0.25">
      <c r="A489" s="104" t="str">
        <f t="shared" si="116"/>
        <v/>
      </c>
      <c r="B489" s="33"/>
      <c r="C489" s="34"/>
      <c r="D489" s="39"/>
      <c r="E489" s="39"/>
      <c r="F489" s="39"/>
      <c r="G489" s="40"/>
      <c r="H489" s="53" t="str">
        <f t="shared" ca="1" si="117"/>
        <v/>
      </c>
      <c r="I489" s="54" t="str">
        <f t="shared" ca="1" si="118"/>
        <v/>
      </c>
      <c r="J489" s="54" t="str">
        <f t="shared" ca="1" si="119"/>
        <v/>
      </c>
      <c r="K489" s="54" t="str">
        <f t="shared" ca="1" si="120"/>
        <v/>
      </c>
      <c r="L489" s="54" t="str">
        <f t="shared" ca="1" si="121"/>
        <v/>
      </c>
      <c r="M489" s="54" t="str">
        <f t="shared" ca="1" si="122"/>
        <v/>
      </c>
      <c r="N489" s="78" t="str">
        <f ca="1">IF(OR(G489="T",G489="",AND(H489="",I489="",J489="",K489="",L489="",M489="")),"",Listen!$A$6)</f>
        <v/>
      </c>
      <c r="O489" s="59" t="str">
        <f t="shared" ca="1" si="113"/>
        <v/>
      </c>
      <c r="P489" s="71" t="str">
        <f t="shared" ca="1" si="123"/>
        <v/>
      </c>
      <c r="Q489" s="65" t="str">
        <f t="shared" ca="1" si="124"/>
        <v/>
      </c>
      <c r="R489" s="65" t="str">
        <f t="shared" ca="1" si="125"/>
        <v/>
      </c>
      <c r="S489" s="82" t="str">
        <f t="shared" si="126"/>
        <v/>
      </c>
      <c r="T489" s="73" t="str">
        <f t="shared" si="114"/>
        <v/>
      </c>
      <c r="U489" s="89" t="str">
        <f t="shared" si="127"/>
        <v/>
      </c>
      <c r="V489" s="86" t="str">
        <f t="shared" si="115"/>
        <v/>
      </c>
      <c r="W489" s="41" t="str">
        <f t="shared" si="128"/>
        <v/>
      </c>
      <c r="X489" s="42"/>
    </row>
    <row r="490" spans="1:24" x14ac:dyDescent="0.25">
      <c r="A490" s="104" t="str">
        <f t="shared" si="116"/>
        <v/>
      </c>
      <c r="B490" s="33"/>
      <c r="C490" s="34"/>
      <c r="D490" s="39"/>
      <c r="E490" s="39"/>
      <c r="F490" s="39"/>
      <c r="G490" s="40"/>
      <c r="H490" s="53" t="str">
        <f t="shared" ca="1" si="117"/>
        <v/>
      </c>
      <c r="I490" s="54" t="str">
        <f t="shared" ca="1" si="118"/>
        <v/>
      </c>
      <c r="J490" s="54" t="str">
        <f t="shared" ca="1" si="119"/>
        <v/>
      </c>
      <c r="K490" s="54" t="str">
        <f t="shared" ca="1" si="120"/>
        <v/>
      </c>
      <c r="L490" s="54" t="str">
        <f t="shared" ca="1" si="121"/>
        <v/>
      </c>
      <c r="M490" s="54" t="str">
        <f t="shared" ca="1" si="122"/>
        <v/>
      </c>
      <c r="N490" s="78" t="str">
        <f ca="1">IF(OR(G490="T",G490="",AND(H490="",I490="",J490="",K490="",L490="",M490="")),"",Listen!$A$6)</f>
        <v/>
      </c>
      <c r="O490" s="59" t="str">
        <f t="shared" ca="1" si="113"/>
        <v/>
      </c>
      <c r="P490" s="71" t="str">
        <f t="shared" ca="1" si="123"/>
        <v/>
      </c>
      <c r="Q490" s="65" t="str">
        <f t="shared" ca="1" si="124"/>
        <v/>
      </c>
      <c r="R490" s="65" t="str">
        <f t="shared" ca="1" si="125"/>
        <v/>
      </c>
      <c r="S490" s="82" t="str">
        <f t="shared" si="126"/>
        <v/>
      </c>
      <c r="T490" s="73" t="str">
        <f t="shared" si="114"/>
        <v/>
      </c>
      <c r="U490" s="89" t="str">
        <f t="shared" si="127"/>
        <v/>
      </c>
      <c r="V490" s="86" t="str">
        <f t="shared" si="115"/>
        <v/>
      </c>
      <c r="W490" s="41" t="str">
        <f t="shared" si="128"/>
        <v/>
      </c>
      <c r="X490" s="42"/>
    </row>
    <row r="491" spans="1:24" x14ac:dyDescent="0.25">
      <c r="A491" s="104" t="str">
        <f t="shared" si="116"/>
        <v/>
      </c>
      <c r="B491" s="33"/>
      <c r="C491" s="34"/>
      <c r="D491" s="39"/>
      <c r="E491" s="39"/>
      <c r="F491" s="39"/>
      <c r="G491" s="40"/>
      <c r="H491" s="53" t="str">
        <f t="shared" ca="1" si="117"/>
        <v/>
      </c>
      <c r="I491" s="54" t="str">
        <f t="shared" ca="1" si="118"/>
        <v/>
      </c>
      <c r="J491" s="54" t="str">
        <f t="shared" ca="1" si="119"/>
        <v/>
      </c>
      <c r="K491" s="54" t="str">
        <f t="shared" ca="1" si="120"/>
        <v/>
      </c>
      <c r="L491" s="54" t="str">
        <f t="shared" ca="1" si="121"/>
        <v/>
      </c>
      <c r="M491" s="54" t="str">
        <f t="shared" ca="1" si="122"/>
        <v/>
      </c>
      <c r="N491" s="78" t="str">
        <f ca="1">IF(OR(G491="T",G491="",AND(H491="",I491="",J491="",K491="",L491="",M491="")),"",Listen!$A$6)</f>
        <v/>
      </c>
      <c r="O491" s="59" t="str">
        <f t="shared" ca="1" si="113"/>
        <v/>
      </c>
      <c r="P491" s="71" t="str">
        <f t="shared" ca="1" si="123"/>
        <v/>
      </c>
      <c r="Q491" s="65" t="str">
        <f t="shared" ca="1" si="124"/>
        <v/>
      </c>
      <c r="R491" s="65" t="str">
        <f t="shared" ca="1" si="125"/>
        <v/>
      </c>
      <c r="S491" s="82" t="str">
        <f t="shared" si="126"/>
        <v/>
      </c>
      <c r="T491" s="73" t="str">
        <f t="shared" si="114"/>
        <v/>
      </c>
      <c r="U491" s="89" t="str">
        <f t="shared" si="127"/>
        <v/>
      </c>
      <c r="V491" s="86" t="str">
        <f t="shared" si="115"/>
        <v/>
      </c>
      <c r="W491" s="41" t="str">
        <f t="shared" si="128"/>
        <v/>
      </c>
      <c r="X491" s="42"/>
    </row>
    <row r="492" spans="1:24" x14ac:dyDescent="0.25">
      <c r="A492" s="104" t="str">
        <f t="shared" si="116"/>
        <v/>
      </c>
      <c r="B492" s="33"/>
      <c r="C492" s="34"/>
      <c r="D492" s="39"/>
      <c r="E492" s="39"/>
      <c r="F492" s="39"/>
      <c r="G492" s="40"/>
      <c r="H492" s="53" t="str">
        <f t="shared" ca="1" si="117"/>
        <v/>
      </c>
      <c r="I492" s="54" t="str">
        <f t="shared" ca="1" si="118"/>
        <v/>
      </c>
      <c r="J492" s="54" t="str">
        <f t="shared" ca="1" si="119"/>
        <v/>
      </c>
      <c r="K492" s="54" t="str">
        <f t="shared" ca="1" si="120"/>
        <v/>
      </c>
      <c r="L492" s="54" t="str">
        <f t="shared" ca="1" si="121"/>
        <v/>
      </c>
      <c r="M492" s="54" t="str">
        <f t="shared" ca="1" si="122"/>
        <v/>
      </c>
      <c r="N492" s="78" t="str">
        <f ca="1">IF(OR(G492="T",G492="",AND(H492="",I492="",J492="",K492="",L492="",M492="")),"",Listen!$A$6)</f>
        <v/>
      </c>
      <c r="O492" s="59" t="str">
        <f t="shared" ca="1" si="113"/>
        <v/>
      </c>
      <c r="P492" s="71" t="str">
        <f t="shared" ca="1" si="123"/>
        <v/>
      </c>
      <c r="Q492" s="65" t="str">
        <f t="shared" ca="1" si="124"/>
        <v/>
      </c>
      <c r="R492" s="65" t="str">
        <f t="shared" ca="1" si="125"/>
        <v/>
      </c>
      <c r="S492" s="82" t="str">
        <f t="shared" si="126"/>
        <v/>
      </c>
      <c r="T492" s="73" t="str">
        <f t="shared" si="114"/>
        <v/>
      </c>
      <c r="U492" s="89" t="str">
        <f t="shared" si="127"/>
        <v/>
      </c>
      <c r="V492" s="86" t="str">
        <f t="shared" si="115"/>
        <v/>
      </c>
      <c r="W492" s="41" t="str">
        <f t="shared" si="128"/>
        <v/>
      </c>
      <c r="X492" s="42"/>
    </row>
    <row r="493" spans="1:24" x14ac:dyDescent="0.25">
      <c r="A493" s="104" t="str">
        <f t="shared" si="116"/>
        <v/>
      </c>
      <c r="B493" s="33"/>
      <c r="C493" s="34"/>
      <c r="D493" s="39"/>
      <c r="E493" s="39"/>
      <c r="F493" s="39"/>
      <c r="G493" s="40"/>
      <c r="H493" s="53" t="str">
        <f t="shared" ca="1" si="117"/>
        <v/>
      </c>
      <c r="I493" s="54" t="str">
        <f t="shared" ca="1" si="118"/>
        <v/>
      </c>
      <c r="J493" s="54" t="str">
        <f t="shared" ca="1" si="119"/>
        <v/>
      </c>
      <c r="K493" s="54" t="str">
        <f t="shared" ca="1" si="120"/>
        <v/>
      </c>
      <c r="L493" s="54" t="str">
        <f t="shared" ca="1" si="121"/>
        <v/>
      </c>
      <c r="M493" s="54" t="str">
        <f t="shared" ca="1" si="122"/>
        <v/>
      </c>
      <c r="N493" s="78" t="str">
        <f ca="1">IF(OR(G493="T",G493="",AND(H493="",I493="",J493="",K493="",L493="",M493="")),"",Listen!$A$6)</f>
        <v/>
      </c>
      <c r="O493" s="59" t="str">
        <f t="shared" ca="1" si="113"/>
        <v/>
      </c>
      <c r="P493" s="71" t="str">
        <f t="shared" ca="1" si="123"/>
        <v/>
      </c>
      <c r="Q493" s="65" t="str">
        <f t="shared" ca="1" si="124"/>
        <v/>
      </c>
      <c r="R493" s="65" t="str">
        <f t="shared" ca="1" si="125"/>
        <v/>
      </c>
      <c r="S493" s="82" t="str">
        <f t="shared" si="126"/>
        <v/>
      </c>
      <c r="T493" s="73" t="str">
        <f t="shared" si="114"/>
        <v/>
      </c>
      <c r="U493" s="89" t="str">
        <f t="shared" si="127"/>
        <v/>
      </c>
      <c r="V493" s="86" t="str">
        <f t="shared" si="115"/>
        <v/>
      </c>
      <c r="W493" s="41" t="str">
        <f t="shared" si="128"/>
        <v/>
      </c>
      <c r="X493" s="42"/>
    </row>
    <row r="494" spans="1:24" x14ac:dyDescent="0.25">
      <c r="A494" s="104" t="str">
        <f t="shared" si="116"/>
        <v/>
      </c>
      <c r="B494" s="33"/>
      <c r="C494" s="34"/>
      <c r="D494" s="39"/>
      <c r="E494" s="39"/>
      <c r="F494" s="39"/>
      <c r="G494" s="40"/>
      <c r="H494" s="53" t="str">
        <f t="shared" ca="1" si="117"/>
        <v/>
      </c>
      <c r="I494" s="54" t="str">
        <f t="shared" ca="1" si="118"/>
        <v/>
      </c>
      <c r="J494" s="54" t="str">
        <f t="shared" ca="1" si="119"/>
        <v/>
      </c>
      <c r="K494" s="54" t="str">
        <f t="shared" ca="1" si="120"/>
        <v/>
      </c>
      <c r="L494" s="54" t="str">
        <f t="shared" ca="1" si="121"/>
        <v/>
      </c>
      <c r="M494" s="54" t="str">
        <f t="shared" ca="1" si="122"/>
        <v/>
      </c>
      <c r="N494" s="78" t="str">
        <f ca="1">IF(OR(G494="T",G494="",AND(H494="",I494="",J494="",K494="",L494="",M494="")),"",Listen!$A$6)</f>
        <v/>
      </c>
      <c r="O494" s="59" t="str">
        <f t="shared" ca="1" si="113"/>
        <v/>
      </c>
      <c r="P494" s="71" t="str">
        <f t="shared" ca="1" si="123"/>
        <v/>
      </c>
      <c r="Q494" s="65" t="str">
        <f t="shared" ca="1" si="124"/>
        <v/>
      </c>
      <c r="R494" s="65" t="str">
        <f t="shared" ca="1" si="125"/>
        <v/>
      </c>
      <c r="S494" s="82" t="str">
        <f t="shared" si="126"/>
        <v/>
      </c>
      <c r="T494" s="73" t="str">
        <f t="shared" si="114"/>
        <v/>
      </c>
      <c r="U494" s="89" t="str">
        <f t="shared" si="127"/>
        <v/>
      </c>
      <c r="V494" s="86" t="str">
        <f t="shared" si="115"/>
        <v/>
      </c>
      <c r="W494" s="41" t="str">
        <f t="shared" si="128"/>
        <v/>
      </c>
      <c r="X494" s="42"/>
    </row>
    <row r="495" spans="1:24" x14ac:dyDescent="0.25">
      <c r="A495" s="104" t="str">
        <f t="shared" si="116"/>
        <v/>
      </c>
      <c r="B495" s="33"/>
      <c r="C495" s="34"/>
      <c r="D495" s="39"/>
      <c r="E495" s="39"/>
      <c r="F495" s="39"/>
      <c r="G495" s="40"/>
      <c r="H495" s="53" t="str">
        <f t="shared" ca="1" si="117"/>
        <v/>
      </c>
      <c r="I495" s="54" t="str">
        <f t="shared" ca="1" si="118"/>
        <v/>
      </c>
      <c r="J495" s="54" t="str">
        <f t="shared" ca="1" si="119"/>
        <v/>
      </c>
      <c r="K495" s="54" t="str">
        <f t="shared" ca="1" si="120"/>
        <v/>
      </c>
      <c r="L495" s="54" t="str">
        <f t="shared" ca="1" si="121"/>
        <v/>
      </c>
      <c r="M495" s="54" t="str">
        <f t="shared" ca="1" si="122"/>
        <v/>
      </c>
      <c r="N495" s="78" t="str">
        <f ca="1">IF(OR(G495="T",G495="",AND(H495="",I495="",J495="",K495="",L495="",M495="")),"",Listen!$A$6)</f>
        <v/>
      </c>
      <c r="O495" s="59" t="str">
        <f t="shared" ca="1" si="113"/>
        <v/>
      </c>
      <c r="P495" s="71" t="str">
        <f t="shared" ca="1" si="123"/>
        <v/>
      </c>
      <c r="Q495" s="65" t="str">
        <f t="shared" ca="1" si="124"/>
        <v/>
      </c>
      <c r="R495" s="65" t="str">
        <f t="shared" ca="1" si="125"/>
        <v/>
      </c>
      <c r="S495" s="82" t="str">
        <f t="shared" si="126"/>
        <v/>
      </c>
      <c r="T495" s="73" t="str">
        <f t="shared" si="114"/>
        <v/>
      </c>
      <c r="U495" s="89" t="str">
        <f t="shared" si="127"/>
        <v/>
      </c>
      <c r="V495" s="86" t="str">
        <f t="shared" si="115"/>
        <v/>
      </c>
      <c r="W495" s="41" t="str">
        <f t="shared" si="128"/>
        <v/>
      </c>
      <c r="X495" s="42"/>
    </row>
    <row r="496" spans="1:24" x14ac:dyDescent="0.25">
      <c r="A496" s="104" t="str">
        <f t="shared" si="116"/>
        <v/>
      </c>
      <c r="B496" s="33"/>
      <c r="C496" s="34"/>
      <c r="D496" s="39"/>
      <c r="E496" s="39"/>
      <c r="F496" s="39"/>
      <c r="G496" s="40"/>
      <c r="H496" s="53" t="str">
        <f t="shared" ca="1" si="117"/>
        <v/>
      </c>
      <c r="I496" s="54" t="str">
        <f t="shared" ca="1" si="118"/>
        <v/>
      </c>
      <c r="J496" s="54" t="str">
        <f t="shared" ca="1" si="119"/>
        <v/>
      </c>
      <c r="K496" s="54" t="str">
        <f t="shared" ca="1" si="120"/>
        <v/>
      </c>
      <c r="L496" s="54" t="str">
        <f t="shared" ca="1" si="121"/>
        <v/>
      </c>
      <c r="M496" s="54" t="str">
        <f t="shared" ca="1" si="122"/>
        <v/>
      </c>
      <c r="N496" s="78" t="str">
        <f ca="1">IF(OR(G496="T",G496="",AND(H496="",I496="",J496="",K496="",L496="",M496="")),"",Listen!$A$6)</f>
        <v/>
      </c>
      <c r="O496" s="59" t="str">
        <f t="shared" ca="1" si="113"/>
        <v/>
      </c>
      <c r="P496" s="71" t="str">
        <f t="shared" ca="1" si="123"/>
        <v/>
      </c>
      <c r="Q496" s="65" t="str">
        <f t="shared" ca="1" si="124"/>
        <v/>
      </c>
      <c r="R496" s="65" t="str">
        <f t="shared" ca="1" si="125"/>
        <v/>
      </c>
      <c r="S496" s="82" t="str">
        <f t="shared" si="126"/>
        <v/>
      </c>
      <c r="T496" s="73" t="str">
        <f t="shared" si="114"/>
        <v/>
      </c>
      <c r="U496" s="89" t="str">
        <f t="shared" si="127"/>
        <v/>
      </c>
      <c r="V496" s="86" t="str">
        <f t="shared" si="115"/>
        <v/>
      </c>
      <c r="W496" s="41" t="str">
        <f t="shared" si="128"/>
        <v/>
      </c>
      <c r="X496" s="42"/>
    </row>
    <row r="497" spans="1:24" x14ac:dyDescent="0.25">
      <c r="A497" s="104" t="str">
        <f t="shared" si="116"/>
        <v/>
      </c>
      <c r="B497" s="33"/>
      <c r="C497" s="34"/>
      <c r="D497" s="39"/>
      <c r="E497" s="39"/>
      <c r="F497" s="39"/>
      <c r="G497" s="40"/>
      <c r="H497" s="53" t="str">
        <f t="shared" ca="1" si="117"/>
        <v/>
      </c>
      <c r="I497" s="54" t="str">
        <f t="shared" ca="1" si="118"/>
        <v/>
      </c>
      <c r="J497" s="54" t="str">
        <f t="shared" ca="1" si="119"/>
        <v/>
      </c>
      <c r="K497" s="54" t="str">
        <f t="shared" ca="1" si="120"/>
        <v/>
      </c>
      <c r="L497" s="54" t="str">
        <f t="shared" ca="1" si="121"/>
        <v/>
      </c>
      <c r="M497" s="54" t="str">
        <f t="shared" ca="1" si="122"/>
        <v/>
      </c>
      <c r="N497" s="78" t="str">
        <f ca="1">IF(OR(G497="T",G497="",AND(H497="",I497="",J497="",K497="",L497="",M497="")),"",Listen!$A$6)</f>
        <v/>
      </c>
      <c r="O497" s="59" t="str">
        <f t="shared" ca="1" si="113"/>
        <v/>
      </c>
      <c r="P497" s="71" t="str">
        <f t="shared" ca="1" si="123"/>
        <v/>
      </c>
      <c r="Q497" s="65" t="str">
        <f t="shared" ca="1" si="124"/>
        <v/>
      </c>
      <c r="R497" s="65" t="str">
        <f t="shared" ca="1" si="125"/>
        <v/>
      </c>
      <c r="S497" s="82" t="str">
        <f t="shared" si="126"/>
        <v/>
      </c>
      <c r="T497" s="73" t="str">
        <f t="shared" si="114"/>
        <v/>
      </c>
      <c r="U497" s="89" t="str">
        <f t="shared" si="127"/>
        <v/>
      </c>
      <c r="V497" s="86" t="str">
        <f t="shared" si="115"/>
        <v/>
      </c>
      <c r="W497" s="41" t="str">
        <f t="shared" si="128"/>
        <v/>
      </c>
      <c r="X497" s="42"/>
    </row>
    <row r="498" spans="1:24" x14ac:dyDescent="0.25">
      <c r="A498" s="104" t="str">
        <f t="shared" si="116"/>
        <v/>
      </c>
      <c r="B498" s="33"/>
      <c r="C498" s="34"/>
      <c r="D498" s="39"/>
      <c r="E498" s="39"/>
      <c r="F498" s="39"/>
      <c r="G498" s="40"/>
      <c r="H498" s="53" t="str">
        <f t="shared" ca="1" si="117"/>
        <v/>
      </c>
      <c r="I498" s="54" t="str">
        <f t="shared" ca="1" si="118"/>
        <v/>
      </c>
      <c r="J498" s="54" t="str">
        <f t="shared" ca="1" si="119"/>
        <v/>
      </c>
      <c r="K498" s="54" t="str">
        <f t="shared" ca="1" si="120"/>
        <v/>
      </c>
      <c r="L498" s="54" t="str">
        <f t="shared" ca="1" si="121"/>
        <v/>
      </c>
      <c r="M498" s="54" t="str">
        <f t="shared" ca="1" si="122"/>
        <v/>
      </c>
      <c r="N498" s="78" t="str">
        <f ca="1">IF(OR(G498="T",G498="",AND(H498="",I498="",J498="",K498="",L498="",M498="")),"",Listen!$A$6)</f>
        <v/>
      </c>
      <c r="O498" s="59" t="str">
        <f t="shared" ca="1" si="113"/>
        <v/>
      </c>
      <c r="P498" s="71" t="str">
        <f t="shared" ca="1" si="123"/>
        <v/>
      </c>
      <c r="Q498" s="65" t="str">
        <f t="shared" ca="1" si="124"/>
        <v/>
      </c>
      <c r="R498" s="65" t="str">
        <f t="shared" ca="1" si="125"/>
        <v/>
      </c>
      <c r="S498" s="82" t="str">
        <f t="shared" si="126"/>
        <v/>
      </c>
      <c r="T498" s="73" t="str">
        <f t="shared" si="114"/>
        <v/>
      </c>
      <c r="U498" s="89" t="str">
        <f t="shared" si="127"/>
        <v/>
      </c>
      <c r="V498" s="86" t="str">
        <f t="shared" si="115"/>
        <v/>
      </c>
      <c r="W498" s="41" t="str">
        <f t="shared" si="128"/>
        <v/>
      </c>
      <c r="X498" s="42"/>
    </row>
    <row r="499" spans="1:24" x14ac:dyDescent="0.25">
      <c r="A499" s="104" t="str">
        <f t="shared" si="116"/>
        <v/>
      </c>
      <c r="B499" s="33"/>
      <c r="C499" s="34"/>
      <c r="D499" s="39"/>
      <c r="E499" s="39"/>
      <c r="F499" s="39"/>
      <c r="G499" s="40"/>
      <c r="H499" s="53" t="str">
        <f t="shared" ca="1" si="117"/>
        <v/>
      </c>
      <c r="I499" s="54" t="str">
        <f t="shared" ca="1" si="118"/>
        <v/>
      </c>
      <c r="J499" s="54" t="str">
        <f t="shared" ca="1" si="119"/>
        <v/>
      </c>
      <c r="K499" s="54" t="str">
        <f t="shared" ca="1" si="120"/>
        <v/>
      </c>
      <c r="L499" s="54" t="str">
        <f t="shared" ca="1" si="121"/>
        <v/>
      </c>
      <c r="M499" s="54" t="str">
        <f t="shared" ca="1" si="122"/>
        <v/>
      </c>
      <c r="N499" s="78" t="str">
        <f ca="1">IF(OR(G499="T",G499="",AND(H499="",I499="",J499="",K499="",L499="",M499="")),"",Listen!$A$6)</f>
        <v/>
      </c>
      <c r="O499" s="59" t="str">
        <f t="shared" ca="1" si="113"/>
        <v/>
      </c>
      <c r="P499" s="71" t="str">
        <f t="shared" ca="1" si="123"/>
        <v/>
      </c>
      <c r="Q499" s="65" t="str">
        <f t="shared" ca="1" si="124"/>
        <v/>
      </c>
      <c r="R499" s="65" t="str">
        <f t="shared" ca="1" si="125"/>
        <v/>
      </c>
      <c r="S499" s="82" t="str">
        <f t="shared" si="126"/>
        <v/>
      </c>
      <c r="T499" s="73" t="str">
        <f t="shared" si="114"/>
        <v/>
      </c>
      <c r="U499" s="89" t="str">
        <f t="shared" si="127"/>
        <v/>
      </c>
      <c r="V499" s="86" t="str">
        <f t="shared" si="115"/>
        <v/>
      </c>
      <c r="W499" s="41" t="str">
        <f t="shared" si="128"/>
        <v/>
      </c>
      <c r="X499" s="42"/>
    </row>
    <row r="500" spans="1:24" x14ac:dyDescent="0.25">
      <c r="A500" s="104" t="str">
        <f t="shared" si="116"/>
        <v/>
      </c>
      <c r="B500" s="33"/>
      <c r="C500" s="34"/>
      <c r="D500" s="39"/>
      <c r="E500" s="39"/>
      <c r="F500" s="39"/>
      <c r="G500" s="40"/>
      <c r="H500" s="53" t="str">
        <f t="shared" ca="1" si="117"/>
        <v/>
      </c>
      <c r="I500" s="54" t="str">
        <f t="shared" ca="1" si="118"/>
        <v/>
      </c>
      <c r="J500" s="54" t="str">
        <f t="shared" ca="1" si="119"/>
        <v/>
      </c>
      <c r="K500" s="54" t="str">
        <f t="shared" ca="1" si="120"/>
        <v/>
      </c>
      <c r="L500" s="54" t="str">
        <f t="shared" ca="1" si="121"/>
        <v/>
      </c>
      <c r="M500" s="54" t="str">
        <f t="shared" ca="1" si="122"/>
        <v/>
      </c>
      <c r="N500" s="78" t="str">
        <f ca="1">IF(OR(G500="T",G500="",AND(H500="",I500="",J500="",K500="",L500="",M500="")),"",Listen!$A$6)</f>
        <v/>
      </c>
      <c r="O500" s="59" t="str">
        <f t="shared" ca="1" si="113"/>
        <v/>
      </c>
      <c r="P500" s="71" t="str">
        <f t="shared" ca="1" si="123"/>
        <v/>
      </c>
      <c r="Q500" s="65" t="str">
        <f t="shared" ca="1" si="124"/>
        <v/>
      </c>
      <c r="R500" s="65" t="str">
        <f t="shared" ca="1" si="125"/>
        <v/>
      </c>
      <c r="S500" s="82" t="str">
        <f t="shared" si="126"/>
        <v/>
      </c>
      <c r="T500" s="73" t="str">
        <f t="shared" si="114"/>
        <v/>
      </c>
      <c r="U500" s="89" t="str">
        <f t="shared" si="127"/>
        <v/>
      </c>
      <c r="V500" s="86" t="str">
        <f t="shared" si="115"/>
        <v/>
      </c>
      <c r="W500" s="41" t="str">
        <f t="shared" si="128"/>
        <v/>
      </c>
      <c r="X500" s="42"/>
    </row>
    <row r="501" spans="1:24" x14ac:dyDescent="0.25">
      <c r="A501" s="104" t="str">
        <f t="shared" si="116"/>
        <v/>
      </c>
      <c r="B501" s="33"/>
      <c r="C501" s="34"/>
      <c r="D501" s="39"/>
      <c r="E501" s="39"/>
      <c r="F501" s="39"/>
      <c r="G501" s="40"/>
      <c r="H501" s="53" t="str">
        <f t="shared" ca="1" si="117"/>
        <v/>
      </c>
      <c r="I501" s="54" t="str">
        <f t="shared" ca="1" si="118"/>
        <v/>
      </c>
      <c r="J501" s="54" t="str">
        <f t="shared" ca="1" si="119"/>
        <v/>
      </c>
      <c r="K501" s="54" t="str">
        <f t="shared" ca="1" si="120"/>
        <v/>
      </c>
      <c r="L501" s="54" t="str">
        <f t="shared" ca="1" si="121"/>
        <v/>
      </c>
      <c r="M501" s="54" t="str">
        <f t="shared" ca="1" si="122"/>
        <v/>
      </c>
      <c r="N501" s="78" t="str">
        <f ca="1">IF(OR(G501="T",G501="",AND(H501="",I501="",J501="",K501="",L501="",M501="")),"",Listen!$A$6)</f>
        <v/>
      </c>
      <c r="O501" s="59" t="str">
        <f t="shared" ca="1" si="113"/>
        <v/>
      </c>
      <c r="P501" s="71" t="str">
        <f t="shared" ca="1" si="123"/>
        <v/>
      </c>
      <c r="Q501" s="65" t="str">
        <f t="shared" ca="1" si="124"/>
        <v/>
      </c>
      <c r="R501" s="65" t="str">
        <f t="shared" ca="1" si="125"/>
        <v/>
      </c>
      <c r="S501" s="82" t="str">
        <f t="shared" si="126"/>
        <v/>
      </c>
      <c r="T501" s="73" t="str">
        <f t="shared" si="114"/>
        <v/>
      </c>
      <c r="U501" s="89" t="str">
        <f t="shared" si="127"/>
        <v/>
      </c>
      <c r="V501" s="86" t="str">
        <f t="shared" si="115"/>
        <v/>
      </c>
      <c r="W501" s="41" t="str">
        <f t="shared" si="128"/>
        <v/>
      </c>
      <c r="X501" s="42"/>
    </row>
    <row r="502" spans="1:24" x14ac:dyDescent="0.25">
      <c r="A502" s="104" t="str">
        <f t="shared" si="116"/>
        <v/>
      </c>
      <c r="B502" s="33"/>
      <c r="C502" s="34"/>
      <c r="D502" s="39"/>
      <c r="E502" s="39"/>
      <c r="F502" s="39"/>
      <c r="G502" s="40"/>
      <c r="H502" s="53" t="str">
        <f t="shared" ca="1" si="117"/>
        <v/>
      </c>
      <c r="I502" s="54" t="str">
        <f t="shared" ca="1" si="118"/>
        <v/>
      </c>
      <c r="J502" s="54" t="str">
        <f t="shared" ca="1" si="119"/>
        <v/>
      </c>
      <c r="K502" s="54" t="str">
        <f t="shared" ca="1" si="120"/>
        <v/>
      </c>
      <c r="L502" s="54" t="str">
        <f t="shared" ca="1" si="121"/>
        <v/>
      </c>
      <c r="M502" s="54" t="str">
        <f t="shared" ca="1" si="122"/>
        <v/>
      </c>
      <c r="N502" s="78" t="str">
        <f ca="1">IF(OR(G502="T",G502="",AND(H502="",I502="",J502="",K502="",L502="",M502="")),"",Listen!$A$6)</f>
        <v/>
      </c>
      <c r="O502" s="59" t="str">
        <f t="shared" ca="1" si="113"/>
        <v/>
      </c>
      <c r="P502" s="71" t="str">
        <f t="shared" ca="1" si="123"/>
        <v/>
      </c>
      <c r="Q502" s="65" t="str">
        <f t="shared" ca="1" si="124"/>
        <v/>
      </c>
      <c r="R502" s="65" t="str">
        <f t="shared" ca="1" si="125"/>
        <v/>
      </c>
      <c r="S502" s="82" t="str">
        <f t="shared" si="126"/>
        <v/>
      </c>
      <c r="T502" s="73" t="str">
        <f t="shared" si="114"/>
        <v/>
      </c>
      <c r="U502" s="89" t="str">
        <f t="shared" si="127"/>
        <v/>
      </c>
      <c r="V502" s="86" t="str">
        <f t="shared" si="115"/>
        <v/>
      </c>
      <c r="W502" s="41" t="str">
        <f t="shared" si="128"/>
        <v/>
      </c>
      <c r="X502" s="42"/>
    </row>
    <row r="503" spans="1:24" x14ac:dyDescent="0.25">
      <c r="A503" s="104" t="str">
        <f t="shared" si="116"/>
        <v/>
      </c>
      <c r="B503" s="33"/>
      <c r="C503" s="34"/>
      <c r="D503" s="39"/>
      <c r="E503" s="39"/>
      <c r="F503" s="39"/>
      <c r="G503" s="40"/>
      <c r="H503" s="53" t="str">
        <f t="shared" ca="1" si="117"/>
        <v/>
      </c>
      <c r="I503" s="54" t="str">
        <f t="shared" ca="1" si="118"/>
        <v/>
      </c>
      <c r="J503" s="54" t="str">
        <f t="shared" ca="1" si="119"/>
        <v/>
      </c>
      <c r="K503" s="54" t="str">
        <f t="shared" ca="1" si="120"/>
        <v/>
      </c>
      <c r="L503" s="54" t="str">
        <f t="shared" ca="1" si="121"/>
        <v/>
      </c>
      <c r="M503" s="54" t="str">
        <f t="shared" ca="1" si="122"/>
        <v/>
      </c>
      <c r="N503" s="78" t="str">
        <f ca="1">IF(OR(G503="T",G503="",AND(H503="",I503="",J503="",K503="",L503="",M503="")),"",Listen!$A$6)</f>
        <v/>
      </c>
      <c r="O503" s="59" t="str">
        <f t="shared" ca="1" si="113"/>
        <v/>
      </c>
      <c r="P503" s="71" t="str">
        <f t="shared" ca="1" si="123"/>
        <v/>
      </c>
      <c r="Q503" s="65" t="str">
        <f t="shared" ca="1" si="124"/>
        <v/>
      </c>
      <c r="R503" s="65" t="str">
        <f t="shared" ca="1" si="125"/>
        <v/>
      </c>
      <c r="S503" s="82" t="str">
        <f t="shared" si="126"/>
        <v/>
      </c>
      <c r="T503" s="73" t="str">
        <f t="shared" si="114"/>
        <v/>
      </c>
      <c r="U503" s="89" t="str">
        <f t="shared" si="127"/>
        <v/>
      </c>
      <c r="V503" s="86" t="str">
        <f t="shared" si="115"/>
        <v/>
      </c>
      <c r="W503" s="41" t="str">
        <f t="shared" si="128"/>
        <v/>
      </c>
      <c r="X503" s="42"/>
    </row>
    <row r="504" spans="1:24" x14ac:dyDescent="0.25">
      <c r="A504" s="104" t="str">
        <f t="shared" si="116"/>
        <v/>
      </c>
      <c r="B504" s="33"/>
      <c r="C504" s="34"/>
      <c r="D504" s="39"/>
      <c r="E504" s="39"/>
      <c r="F504" s="39"/>
      <c r="G504" s="40"/>
      <c r="H504" s="53" t="str">
        <f t="shared" ca="1" si="117"/>
        <v/>
      </c>
      <c r="I504" s="54" t="str">
        <f t="shared" ca="1" si="118"/>
        <v/>
      </c>
      <c r="J504" s="54" t="str">
        <f t="shared" ca="1" si="119"/>
        <v/>
      </c>
      <c r="K504" s="54" t="str">
        <f t="shared" ca="1" si="120"/>
        <v/>
      </c>
      <c r="L504" s="54" t="str">
        <f t="shared" ca="1" si="121"/>
        <v/>
      </c>
      <c r="M504" s="54" t="str">
        <f t="shared" ca="1" si="122"/>
        <v/>
      </c>
      <c r="N504" s="78" t="str">
        <f ca="1">IF(OR(G504="T",G504="",AND(H504="",I504="",J504="",K504="",L504="",M504="")),"",Listen!$A$6)</f>
        <v/>
      </c>
      <c r="O504" s="59" t="str">
        <f t="shared" ca="1" si="113"/>
        <v/>
      </c>
      <c r="P504" s="71" t="str">
        <f t="shared" ca="1" si="123"/>
        <v/>
      </c>
      <c r="Q504" s="65" t="str">
        <f t="shared" ca="1" si="124"/>
        <v/>
      </c>
      <c r="R504" s="65" t="str">
        <f t="shared" ca="1" si="125"/>
        <v/>
      </c>
      <c r="S504" s="82" t="str">
        <f t="shared" si="126"/>
        <v/>
      </c>
      <c r="T504" s="73" t="str">
        <f t="shared" si="114"/>
        <v/>
      </c>
      <c r="U504" s="89" t="str">
        <f t="shared" si="127"/>
        <v/>
      </c>
      <c r="V504" s="86" t="str">
        <f t="shared" si="115"/>
        <v/>
      </c>
      <c r="W504" s="41" t="str">
        <f t="shared" si="128"/>
        <v/>
      </c>
      <c r="X504" s="42"/>
    </row>
    <row r="505" spans="1:24" x14ac:dyDescent="0.25">
      <c r="A505" s="104" t="str">
        <f t="shared" si="116"/>
        <v/>
      </c>
      <c r="B505" s="33"/>
      <c r="C505" s="34"/>
      <c r="D505" s="39"/>
      <c r="E505" s="39"/>
      <c r="F505" s="39"/>
      <c r="G505" s="40"/>
      <c r="H505" s="53" t="str">
        <f t="shared" ca="1" si="117"/>
        <v/>
      </c>
      <c r="I505" s="54" t="str">
        <f t="shared" ca="1" si="118"/>
        <v/>
      </c>
      <c r="J505" s="54" t="str">
        <f t="shared" ca="1" si="119"/>
        <v/>
      </c>
      <c r="K505" s="54" t="str">
        <f t="shared" ca="1" si="120"/>
        <v/>
      </c>
      <c r="L505" s="54" t="str">
        <f t="shared" ca="1" si="121"/>
        <v/>
      </c>
      <c r="M505" s="54" t="str">
        <f t="shared" ca="1" si="122"/>
        <v/>
      </c>
      <c r="N505" s="78" t="str">
        <f ca="1">IF(OR(G505="T",G505="",AND(H505="",I505="",J505="",K505="",L505="",M505="")),"",Listen!$A$6)</f>
        <v/>
      </c>
      <c r="O505" s="59" t="str">
        <f t="shared" ca="1" si="113"/>
        <v/>
      </c>
      <c r="P505" s="71" t="str">
        <f t="shared" ca="1" si="123"/>
        <v/>
      </c>
      <c r="Q505" s="65" t="str">
        <f t="shared" ca="1" si="124"/>
        <v/>
      </c>
      <c r="R505" s="65" t="str">
        <f t="shared" ca="1" si="125"/>
        <v/>
      </c>
      <c r="S505" s="82" t="str">
        <f t="shared" si="126"/>
        <v/>
      </c>
      <c r="T505" s="73" t="str">
        <f t="shared" si="114"/>
        <v/>
      </c>
      <c r="U505" s="89" t="str">
        <f t="shared" si="127"/>
        <v/>
      </c>
      <c r="V505" s="86" t="str">
        <f t="shared" si="115"/>
        <v/>
      </c>
      <c r="W505" s="41" t="str">
        <f t="shared" si="128"/>
        <v/>
      </c>
      <c r="X505" s="42"/>
    </row>
    <row r="506" spans="1:24" x14ac:dyDescent="0.25">
      <c r="A506" s="104" t="str">
        <f t="shared" si="116"/>
        <v/>
      </c>
      <c r="B506" s="33"/>
      <c r="C506" s="34"/>
      <c r="D506" s="39"/>
      <c r="E506" s="39"/>
      <c r="F506" s="39"/>
      <c r="G506" s="40"/>
      <c r="H506" s="53" t="str">
        <f t="shared" ca="1" si="117"/>
        <v/>
      </c>
      <c r="I506" s="54" t="str">
        <f t="shared" ca="1" si="118"/>
        <v/>
      </c>
      <c r="J506" s="54" t="str">
        <f t="shared" ca="1" si="119"/>
        <v/>
      </c>
      <c r="K506" s="54" t="str">
        <f t="shared" ca="1" si="120"/>
        <v/>
      </c>
      <c r="L506" s="54" t="str">
        <f t="shared" ca="1" si="121"/>
        <v/>
      </c>
      <c r="M506" s="54" t="str">
        <f t="shared" ca="1" si="122"/>
        <v/>
      </c>
      <c r="N506" s="78" t="str">
        <f ca="1">IF(OR(G506="T",G506="",AND(H506="",I506="",J506="",K506="",L506="",M506="")),"",Listen!$A$6)</f>
        <v/>
      </c>
      <c r="O506" s="59" t="str">
        <f t="shared" ca="1" si="113"/>
        <v/>
      </c>
      <c r="P506" s="71" t="str">
        <f t="shared" ca="1" si="123"/>
        <v/>
      </c>
      <c r="Q506" s="65" t="str">
        <f t="shared" ca="1" si="124"/>
        <v/>
      </c>
      <c r="R506" s="65" t="str">
        <f t="shared" ca="1" si="125"/>
        <v/>
      </c>
      <c r="S506" s="82" t="str">
        <f t="shared" si="126"/>
        <v/>
      </c>
      <c r="T506" s="73" t="str">
        <f t="shared" si="114"/>
        <v/>
      </c>
      <c r="U506" s="89" t="str">
        <f t="shared" si="127"/>
        <v/>
      </c>
      <c r="V506" s="86" t="str">
        <f t="shared" si="115"/>
        <v/>
      </c>
      <c r="W506" s="41" t="str">
        <f t="shared" si="128"/>
        <v/>
      </c>
      <c r="X506" s="42"/>
    </row>
    <row r="507" spans="1:24" x14ac:dyDescent="0.25">
      <c r="A507" s="104" t="str">
        <f t="shared" si="116"/>
        <v/>
      </c>
      <c r="B507" s="33"/>
      <c r="C507" s="34"/>
      <c r="D507" s="39"/>
      <c r="E507" s="39"/>
      <c r="F507" s="39"/>
      <c r="G507" s="40"/>
      <c r="H507" s="53" t="str">
        <f t="shared" ca="1" si="117"/>
        <v/>
      </c>
      <c r="I507" s="54" t="str">
        <f t="shared" ca="1" si="118"/>
        <v/>
      </c>
      <c r="J507" s="54" t="str">
        <f t="shared" ca="1" si="119"/>
        <v/>
      </c>
      <c r="K507" s="54" t="str">
        <f t="shared" ca="1" si="120"/>
        <v/>
      </c>
      <c r="L507" s="54" t="str">
        <f t="shared" ca="1" si="121"/>
        <v/>
      </c>
      <c r="M507" s="54" t="str">
        <f t="shared" ca="1" si="122"/>
        <v/>
      </c>
      <c r="N507" s="78" t="str">
        <f ca="1">IF(OR(G507="T",G507="",AND(H507="",I507="",J507="",K507="",L507="",M507="")),"",Listen!$A$6)</f>
        <v/>
      </c>
      <c r="O507" s="59" t="str">
        <f t="shared" ca="1" si="113"/>
        <v/>
      </c>
      <c r="P507" s="71" t="str">
        <f t="shared" ca="1" si="123"/>
        <v/>
      </c>
      <c r="Q507" s="65" t="str">
        <f t="shared" ca="1" si="124"/>
        <v/>
      </c>
      <c r="R507" s="65" t="str">
        <f t="shared" ca="1" si="125"/>
        <v/>
      </c>
      <c r="S507" s="82" t="str">
        <f t="shared" si="126"/>
        <v/>
      </c>
      <c r="T507" s="73" t="str">
        <f t="shared" si="114"/>
        <v/>
      </c>
      <c r="U507" s="89" t="str">
        <f t="shared" si="127"/>
        <v/>
      </c>
      <c r="V507" s="86" t="str">
        <f t="shared" si="115"/>
        <v/>
      </c>
      <c r="W507" s="41" t="str">
        <f t="shared" si="128"/>
        <v/>
      </c>
      <c r="X507" s="42"/>
    </row>
    <row r="508" spans="1:24" x14ac:dyDescent="0.25">
      <c r="A508" s="104" t="str">
        <f t="shared" si="116"/>
        <v/>
      </c>
      <c r="B508" s="33"/>
      <c r="C508" s="34"/>
      <c r="D508" s="39"/>
      <c r="E508" s="39"/>
      <c r="F508" s="39"/>
      <c r="G508" s="40"/>
      <c r="H508" s="53" t="str">
        <f t="shared" ca="1" si="117"/>
        <v/>
      </c>
      <c r="I508" s="54" t="str">
        <f t="shared" ca="1" si="118"/>
        <v/>
      </c>
      <c r="J508" s="54" t="str">
        <f t="shared" ca="1" si="119"/>
        <v/>
      </c>
      <c r="K508" s="54" t="str">
        <f t="shared" ca="1" si="120"/>
        <v/>
      </c>
      <c r="L508" s="54" t="str">
        <f t="shared" ca="1" si="121"/>
        <v/>
      </c>
      <c r="M508" s="54" t="str">
        <f t="shared" ca="1" si="122"/>
        <v/>
      </c>
      <c r="N508" s="78" t="str">
        <f ca="1">IF(OR(G508="T",G508="",AND(H508="",I508="",J508="",K508="",L508="",M508="")),"",Listen!$A$6)</f>
        <v/>
      </c>
      <c r="O508" s="59" t="str">
        <f t="shared" ca="1" si="113"/>
        <v/>
      </c>
      <c r="P508" s="71" t="str">
        <f t="shared" ca="1" si="123"/>
        <v/>
      </c>
      <c r="Q508" s="65" t="str">
        <f t="shared" ca="1" si="124"/>
        <v/>
      </c>
      <c r="R508" s="65" t="str">
        <f t="shared" ca="1" si="125"/>
        <v/>
      </c>
      <c r="S508" s="82" t="str">
        <f t="shared" si="126"/>
        <v/>
      </c>
      <c r="T508" s="73" t="str">
        <f t="shared" si="114"/>
        <v/>
      </c>
      <c r="U508" s="89" t="str">
        <f t="shared" si="127"/>
        <v/>
      </c>
      <c r="V508" s="86" t="str">
        <f t="shared" si="115"/>
        <v/>
      </c>
      <c r="W508" s="41" t="str">
        <f t="shared" si="128"/>
        <v/>
      </c>
      <c r="X508" s="42"/>
    </row>
    <row r="509" spans="1:24" x14ac:dyDescent="0.25">
      <c r="A509" s="104" t="str">
        <f t="shared" si="116"/>
        <v/>
      </c>
      <c r="B509" s="33"/>
      <c r="C509" s="34"/>
      <c r="D509" s="39"/>
      <c r="E509" s="39"/>
      <c r="F509" s="39"/>
      <c r="G509" s="40"/>
      <c r="H509" s="53" t="str">
        <f t="shared" ca="1" si="117"/>
        <v/>
      </c>
      <c r="I509" s="54" t="str">
        <f t="shared" ca="1" si="118"/>
        <v/>
      </c>
      <c r="J509" s="54" t="str">
        <f t="shared" ca="1" si="119"/>
        <v/>
      </c>
      <c r="K509" s="54" t="str">
        <f t="shared" ca="1" si="120"/>
        <v/>
      </c>
      <c r="L509" s="54" t="str">
        <f t="shared" ca="1" si="121"/>
        <v/>
      </c>
      <c r="M509" s="54" t="str">
        <f t="shared" ca="1" si="122"/>
        <v/>
      </c>
      <c r="N509" s="78" t="str">
        <f ca="1">IF(OR(G509="T",G509="",AND(H509="",I509="",J509="",K509="",L509="",M509="")),"",Listen!$A$6)</f>
        <v/>
      </c>
      <c r="O509" s="59" t="str">
        <f t="shared" ca="1" si="113"/>
        <v/>
      </c>
      <c r="P509" s="71" t="str">
        <f t="shared" ca="1" si="123"/>
        <v/>
      </c>
      <c r="Q509" s="65" t="str">
        <f t="shared" ca="1" si="124"/>
        <v/>
      </c>
      <c r="R509" s="65" t="str">
        <f t="shared" ca="1" si="125"/>
        <v/>
      </c>
      <c r="S509" s="82" t="str">
        <f t="shared" si="126"/>
        <v/>
      </c>
      <c r="T509" s="73" t="str">
        <f t="shared" si="114"/>
        <v/>
      </c>
      <c r="U509" s="89" t="str">
        <f t="shared" si="127"/>
        <v/>
      </c>
      <c r="V509" s="86" t="str">
        <f t="shared" si="115"/>
        <v/>
      </c>
      <c r="W509" s="41" t="str">
        <f t="shared" si="128"/>
        <v/>
      </c>
      <c r="X509" s="42"/>
    </row>
    <row r="510" spans="1:24" x14ac:dyDescent="0.25">
      <c r="A510" s="104" t="str">
        <f t="shared" si="116"/>
        <v/>
      </c>
      <c r="B510" s="33"/>
      <c r="C510" s="34"/>
      <c r="D510" s="39"/>
      <c r="E510" s="39"/>
      <c r="F510" s="39"/>
      <c r="G510" s="40"/>
      <c r="H510" s="53" t="str">
        <f t="shared" ca="1" si="117"/>
        <v/>
      </c>
      <c r="I510" s="54" t="str">
        <f t="shared" ca="1" si="118"/>
        <v/>
      </c>
      <c r="J510" s="54" t="str">
        <f t="shared" ca="1" si="119"/>
        <v/>
      </c>
      <c r="K510" s="54" t="str">
        <f t="shared" ca="1" si="120"/>
        <v/>
      </c>
      <c r="L510" s="54" t="str">
        <f t="shared" ca="1" si="121"/>
        <v/>
      </c>
      <c r="M510" s="54" t="str">
        <f t="shared" ca="1" si="122"/>
        <v/>
      </c>
      <c r="N510" s="78" t="str">
        <f ca="1">IF(OR(G510="T",G510="",AND(H510="",I510="",J510="",K510="",L510="",M510="")),"",Listen!$A$6)</f>
        <v/>
      </c>
      <c r="O510" s="59" t="str">
        <f t="shared" ca="1" si="113"/>
        <v/>
      </c>
      <c r="P510" s="71" t="str">
        <f t="shared" ca="1" si="123"/>
        <v/>
      </c>
      <c r="Q510" s="65" t="str">
        <f t="shared" ca="1" si="124"/>
        <v/>
      </c>
      <c r="R510" s="65" t="str">
        <f t="shared" ca="1" si="125"/>
        <v/>
      </c>
      <c r="S510" s="82" t="str">
        <f t="shared" si="126"/>
        <v/>
      </c>
      <c r="T510" s="73" t="str">
        <f t="shared" si="114"/>
        <v/>
      </c>
      <c r="U510" s="89" t="str">
        <f t="shared" si="127"/>
        <v/>
      </c>
      <c r="V510" s="86" t="str">
        <f t="shared" si="115"/>
        <v/>
      </c>
      <c r="W510" s="41" t="str">
        <f t="shared" si="128"/>
        <v/>
      </c>
      <c r="X510" s="42"/>
    </row>
    <row r="511" spans="1:24" x14ac:dyDescent="0.25">
      <c r="A511" s="104" t="str">
        <f t="shared" si="116"/>
        <v/>
      </c>
      <c r="B511" s="33"/>
      <c r="C511" s="34"/>
      <c r="D511" s="39"/>
      <c r="E511" s="39"/>
      <c r="F511" s="39"/>
      <c r="G511" s="40"/>
      <c r="H511" s="53" t="str">
        <f t="shared" ca="1" si="117"/>
        <v/>
      </c>
      <c r="I511" s="54" t="str">
        <f t="shared" ca="1" si="118"/>
        <v/>
      </c>
      <c r="J511" s="54" t="str">
        <f t="shared" ca="1" si="119"/>
        <v/>
      </c>
      <c r="K511" s="54" t="str">
        <f t="shared" ca="1" si="120"/>
        <v/>
      </c>
      <c r="L511" s="54" t="str">
        <f t="shared" ca="1" si="121"/>
        <v/>
      </c>
      <c r="M511" s="54" t="str">
        <f t="shared" ca="1" si="122"/>
        <v/>
      </c>
      <c r="N511" s="78" t="str">
        <f ca="1">IF(OR(G511="T",G511="",AND(H511="",I511="",J511="",K511="",L511="",M511="")),"",Listen!$A$6)</f>
        <v/>
      </c>
      <c r="O511" s="59" t="str">
        <f t="shared" ca="1" si="113"/>
        <v/>
      </c>
      <c r="P511" s="71" t="str">
        <f t="shared" ca="1" si="123"/>
        <v/>
      </c>
      <c r="Q511" s="65" t="str">
        <f t="shared" ca="1" si="124"/>
        <v/>
      </c>
      <c r="R511" s="65" t="str">
        <f t="shared" ca="1" si="125"/>
        <v/>
      </c>
      <c r="S511" s="82" t="str">
        <f t="shared" si="126"/>
        <v/>
      </c>
      <c r="T511" s="73" t="str">
        <f t="shared" si="114"/>
        <v/>
      </c>
      <c r="U511" s="89" t="str">
        <f t="shared" si="127"/>
        <v/>
      </c>
      <c r="V511" s="86" t="str">
        <f t="shared" si="115"/>
        <v/>
      </c>
      <c r="W511" s="41" t="str">
        <f t="shared" si="128"/>
        <v/>
      </c>
      <c r="X511" s="42"/>
    </row>
    <row r="512" spans="1:24" x14ac:dyDescent="0.25">
      <c r="A512" s="104" t="str">
        <f t="shared" si="116"/>
        <v/>
      </c>
      <c r="B512" s="33"/>
      <c r="C512" s="34"/>
      <c r="D512" s="39"/>
      <c r="E512" s="39"/>
      <c r="F512" s="39"/>
      <c r="G512" s="40"/>
      <c r="H512" s="53" t="str">
        <f t="shared" ca="1" si="117"/>
        <v/>
      </c>
      <c r="I512" s="54" t="str">
        <f t="shared" ca="1" si="118"/>
        <v/>
      </c>
      <c r="J512" s="54" t="str">
        <f t="shared" ca="1" si="119"/>
        <v/>
      </c>
      <c r="K512" s="54" t="str">
        <f t="shared" ca="1" si="120"/>
        <v/>
      </c>
      <c r="L512" s="54" t="str">
        <f t="shared" ca="1" si="121"/>
        <v/>
      </c>
      <c r="M512" s="54" t="str">
        <f t="shared" ca="1" si="122"/>
        <v/>
      </c>
      <c r="N512" s="78" t="str">
        <f ca="1">IF(OR(G512="T",G512="",AND(H512="",I512="",J512="",K512="",L512="",M512="")),"",Listen!$A$6)</f>
        <v/>
      </c>
      <c r="O512" s="59" t="str">
        <f t="shared" ca="1" si="113"/>
        <v/>
      </c>
      <c r="P512" s="71" t="str">
        <f t="shared" ca="1" si="123"/>
        <v/>
      </c>
      <c r="Q512" s="65" t="str">
        <f t="shared" ca="1" si="124"/>
        <v/>
      </c>
      <c r="R512" s="65" t="str">
        <f t="shared" ca="1" si="125"/>
        <v/>
      </c>
      <c r="S512" s="82" t="str">
        <f t="shared" si="126"/>
        <v/>
      </c>
      <c r="T512" s="73" t="str">
        <f t="shared" si="114"/>
        <v/>
      </c>
      <c r="U512" s="89" t="str">
        <f t="shared" si="127"/>
        <v/>
      </c>
      <c r="V512" s="86" t="str">
        <f t="shared" si="115"/>
        <v/>
      </c>
      <c r="W512" s="41" t="str">
        <f t="shared" si="128"/>
        <v/>
      </c>
      <c r="X512" s="42"/>
    </row>
    <row r="513" spans="1:24" x14ac:dyDescent="0.25">
      <c r="A513" s="104" t="str">
        <f t="shared" si="116"/>
        <v/>
      </c>
      <c r="B513" s="33"/>
      <c r="C513" s="34"/>
      <c r="D513" s="39"/>
      <c r="E513" s="39"/>
      <c r="F513" s="39"/>
      <c r="G513" s="40"/>
      <c r="H513" s="53" t="str">
        <f t="shared" ca="1" si="117"/>
        <v/>
      </c>
      <c r="I513" s="54" t="str">
        <f t="shared" ca="1" si="118"/>
        <v/>
      </c>
      <c r="J513" s="54" t="str">
        <f t="shared" ca="1" si="119"/>
        <v/>
      </c>
      <c r="K513" s="54" t="str">
        <f t="shared" ca="1" si="120"/>
        <v/>
      </c>
      <c r="L513" s="54" t="str">
        <f t="shared" ca="1" si="121"/>
        <v/>
      </c>
      <c r="M513" s="54" t="str">
        <f t="shared" ca="1" si="122"/>
        <v/>
      </c>
      <c r="N513" s="78" t="str">
        <f ca="1">IF(OR(G513="T",G513="",AND(H513="",I513="",J513="",K513="",L513="",M513="")),"",Listen!$A$6)</f>
        <v/>
      </c>
      <c r="O513" s="59" t="str">
        <f t="shared" ca="1" si="113"/>
        <v/>
      </c>
      <c r="P513" s="71" t="str">
        <f t="shared" ca="1" si="123"/>
        <v/>
      </c>
      <c r="Q513" s="65" t="str">
        <f t="shared" ca="1" si="124"/>
        <v/>
      </c>
      <c r="R513" s="65" t="str">
        <f t="shared" ca="1" si="125"/>
        <v/>
      </c>
      <c r="S513" s="82" t="str">
        <f t="shared" si="126"/>
        <v/>
      </c>
      <c r="T513" s="73" t="str">
        <f t="shared" si="114"/>
        <v/>
      </c>
      <c r="U513" s="89" t="str">
        <f t="shared" si="127"/>
        <v/>
      </c>
      <c r="V513" s="86" t="str">
        <f t="shared" si="115"/>
        <v/>
      </c>
      <c r="W513" s="41" t="str">
        <f t="shared" si="128"/>
        <v/>
      </c>
      <c r="X513" s="42"/>
    </row>
    <row r="514" spans="1:24" x14ac:dyDescent="0.25">
      <c r="A514" s="104" t="str">
        <f t="shared" si="116"/>
        <v/>
      </c>
      <c r="B514" s="33"/>
      <c r="C514" s="34"/>
      <c r="D514" s="39"/>
      <c r="E514" s="39"/>
      <c r="F514" s="39"/>
      <c r="G514" s="40"/>
      <c r="H514" s="53" t="str">
        <f t="shared" ca="1" si="117"/>
        <v/>
      </c>
      <c r="I514" s="54" t="str">
        <f t="shared" ca="1" si="118"/>
        <v/>
      </c>
      <c r="J514" s="54" t="str">
        <f t="shared" ca="1" si="119"/>
        <v/>
      </c>
      <c r="K514" s="54" t="str">
        <f t="shared" ca="1" si="120"/>
        <v/>
      </c>
      <c r="L514" s="54" t="str">
        <f t="shared" ca="1" si="121"/>
        <v/>
      </c>
      <c r="M514" s="54" t="str">
        <f t="shared" ca="1" si="122"/>
        <v/>
      </c>
      <c r="N514" s="78" t="str">
        <f ca="1">IF(OR(G514="T",G514="",AND(H514="",I514="",J514="",K514="",L514="",M514="")),"",Listen!$A$6)</f>
        <v/>
      </c>
      <c r="O514" s="59" t="str">
        <f t="shared" ca="1" si="113"/>
        <v/>
      </c>
      <c r="P514" s="71" t="str">
        <f t="shared" ca="1" si="123"/>
        <v/>
      </c>
      <c r="Q514" s="65" t="str">
        <f t="shared" ca="1" si="124"/>
        <v/>
      </c>
      <c r="R514" s="65" t="str">
        <f t="shared" ca="1" si="125"/>
        <v/>
      </c>
      <c r="S514" s="82" t="str">
        <f t="shared" si="126"/>
        <v/>
      </c>
      <c r="T514" s="73" t="str">
        <f t="shared" si="114"/>
        <v/>
      </c>
      <c r="U514" s="89" t="str">
        <f t="shared" si="127"/>
        <v/>
      </c>
      <c r="V514" s="86" t="str">
        <f t="shared" si="115"/>
        <v/>
      </c>
      <c r="W514" s="41" t="str">
        <f t="shared" si="128"/>
        <v/>
      </c>
      <c r="X514" s="42"/>
    </row>
    <row r="515" spans="1:24" x14ac:dyDescent="0.25">
      <c r="A515" s="104" t="str">
        <f t="shared" si="116"/>
        <v/>
      </c>
      <c r="B515" s="33"/>
      <c r="C515" s="34"/>
      <c r="D515" s="39"/>
      <c r="E515" s="39"/>
      <c r="F515" s="39"/>
      <c r="G515" s="40"/>
      <c r="H515" s="53" t="str">
        <f t="shared" ca="1" si="117"/>
        <v/>
      </c>
      <c r="I515" s="54" t="str">
        <f t="shared" ca="1" si="118"/>
        <v/>
      </c>
      <c r="J515" s="54" t="str">
        <f t="shared" ca="1" si="119"/>
        <v/>
      </c>
      <c r="K515" s="54" t="str">
        <f t="shared" ca="1" si="120"/>
        <v/>
      </c>
      <c r="L515" s="54" t="str">
        <f t="shared" ca="1" si="121"/>
        <v/>
      </c>
      <c r="M515" s="54" t="str">
        <f t="shared" ca="1" si="122"/>
        <v/>
      </c>
      <c r="N515" s="78" t="str">
        <f ca="1">IF(OR(G515="T",G515="",AND(H515="",I515="",J515="",K515="",L515="",M515="")),"",Listen!$A$6)</f>
        <v/>
      </c>
      <c r="O515" s="59" t="str">
        <f t="shared" ca="1" si="113"/>
        <v/>
      </c>
      <c r="P515" s="71" t="str">
        <f t="shared" ca="1" si="123"/>
        <v/>
      </c>
      <c r="Q515" s="65" t="str">
        <f t="shared" ca="1" si="124"/>
        <v/>
      </c>
      <c r="R515" s="65" t="str">
        <f t="shared" ca="1" si="125"/>
        <v/>
      </c>
      <c r="S515" s="82" t="str">
        <f t="shared" si="126"/>
        <v/>
      </c>
      <c r="T515" s="73" t="str">
        <f t="shared" si="114"/>
        <v/>
      </c>
      <c r="U515" s="89" t="str">
        <f t="shared" si="127"/>
        <v/>
      </c>
      <c r="V515" s="86" t="str">
        <f t="shared" si="115"/>
        <v/>
      </c>
      <c r="W515" s="41" t="str">
        <f t="shared" si="128"/>
        <v/>
      </c>
      <c r="X515" s="42"/>
    </row>
    <row r="516" spans="1:24" x14ac:dyDescent="0.25">
      <c r="A516" s="104" t="str">
        <f t="shared" si="116"/>
        <v/>
      </c>
      <c r="B516" s="33"/>
      <c r="C516" s="34"/>
      <c r="D516" s="39"/>
      <c r="E516" s="39"/>
      <c r="F516" s="39"/>
      <c r="G516" s="40"/>
      <c r="H516" s="53" t="str">
        <f t="shared" ca="1" si="117"/>
        <v/>
      </c>
      <c r="I516" s="54" t="str">
        <f t="shared" ca="1" si="118"/>
        <v/>
      </c>
      <c r="J516" s="54" t="str">
        <f t="shared" ca="1" si="119"/>
        <v/>
      </c>
      <c r="K516" s="54" t="str">
        <f t="shared" ca="1" si="120"/>
        <v/>
      </c>
      <c r="L516" s="54" t="str">
        <f t="shared" ca="1" si="121"/>
        <v/>
      </c>
      <c r="M516" s="54" t="str">
        <f t="shared" ca="1" si="122"/>
        <v/>
      </c>
      <c r="N516" s="78" t="str">
        <f ca="1">IF(OR(G516="T",G516="",AND(H516="",I516="",J516="",K516="",L516="",M516="")),"",Listen!$A$6)</f>
        <v/>
      </c>
      <c r="O516" s="59" t="str">
        <f t="shared" ca="1" si="113"/>
        <v/>
      </c>
      <c r="P516" s="71" t="str">
        <f t="shared" ca="1" si="123"/>
        <v/>
      </c>
      <c r="Q516" s="65" t="str">
        <f t="shared" ca="1" si="124"/>
        <v/>
      </c>
      <c r="R516" s="65" t="str">
        <f t="shared" ca="1" si="125"/>
        <v/>
      </c>
      <c r="S516" s="82" t="str">
        <f t="shared" si="126"/>
        <v/>
      </c>
      <c r="T516" s="73" t="str">
        <f t="shared" si="114"/>
        <v/>
      </c>
      <c r="U516" s="89" t="str">
        <f t="shared" si="127"/>
        <v/>
      </c>
      <c r="V516" s="86" t="str">
        <f t="shared" si="115"/>
        <v/>
      </c>
      <c r="W516" s="41" t="str">
        <f t="shared" si="128"/>
        <v/>
      </c>
      <c r="X516" s="42"/>
    </row>
    <row r="517" spans="1:24" x14ac:dyDescent="0.25">
      <c r="A517" s="104" t="str">
        <f t="shared" si="116"/>
        <v/>
      </c>
      <c r="B517" s="33"/>
      <c r="C517" s="34"/>
      <c r="D517" s="39"/>
      <c r="E517" s="39"/>
      <c r="F517" s="39"/>
      <c r="G517" s="40"/>
      <c r="H517" s="53" t="str">
        <f t="shared" ca="1" si="117"/>
        <v/>
      </c>
      <c r="I517" s="54" t="str">
        <f t="shared" ca="1" si="118"/>
        <v/>
      </c>
      <c r="J517" s="54" t="str">
        <f t="shared" ca="1" si="119"/>
        <v/>
      </c>
      <c r="K517" s="54" t="str">
        <f t="shared" ca="1" si="120"/>
        <v/>
      </c>
      <c r="L517" s="54" t="str">
        <f t="shared" ca="1" si="121"/>
        <v/>
      </c>
      <c r="M517" s="54" t="str">
        <f t="shared" ca="1" si="122"/>
        <v/>
      </c>
      <c r="N517" s="78" t="str">
        <f ca="1">IF(OR(G517="T",G517="",AND(H517="",I517="",J517="",K517="",L517="",M517="")),"",Listen!$A$6)</f>
        <v/>
      </c>
      <c r="O517" s="59" t="str">
        <f t="shared" ca="1" si="113"/>
        <v/>
      </c>
      <c r="P517" s="71" t="str">
        <f t="shared" ca="1" si="123"/>
        <v/>
      </c>
      <c r="Q517" s="65" t="str">
        <f t="shared" ca="1" si="124"/>
        <v/>
      </c>
      <c r="R517" s="65" t="str">
        <f t="shared" ca="1" si="125"/>
        <v/>
      </c>
      <c r="S517" s="82" t="str">
        <f t="shared" si="126"/>
        <v/>
      </c>
      <c r="T517" s="73" t="str">
        <f t="shared" si="114"/>
        <v/>
      </c>
      <c r="U517" s="89" t="str">
        <f t="shared" si="127"/>
        <v/>
      </c>
      <c r="V517" s="86" t="str">
        <f t="shared" si="115"/>
        <v/>
      </c>
      <c r="W517" s="41" t="str">
        <f t="shared" si="128"/>
        <v/>
      </c>
      <c r="X517" s="42"/>
    </row>
    <row r="518" spans="1:24" x14ac:dyDescent="0.25">
      <c r="A518" s="104" t="str">
        <f t="shared" si="116"/>
        <v/>
      </c>
      <c r="B518" s="33"/>
      <c r="C518" s="34"/>
      <c r="D518" s="39"/>
      <c r="E518" s="39"/>
      <c r="F518" s="39"/>
      <c r="G518" s="40"/>
      <c r="H518" s="53" t="str">
        <f t="shared" ca="1" si="117"/>
        <v/>
      </c>
      <c r="I518" s="54" t="str">
        <f t="shared" ca="1" si="118"/>
        <v/>
      </c>
      <c r="J518" s="54" t="str">
        <f t="shared" ca="1" si="119"/>
        <v/>
      </c>
      <c r="K518" s="54" t="str">
        <f t="shared" ca="1" si="120"/>
        <v/>
      </c>
      <c r="L518" s="54" t="str">
        <f t="shared" ca="1" si="121"/>
        <v/>
      </c>
      <c r="M518" s="54" t="str">
        <f t="shared" ca="1" si="122"/>
        <v/>
      </c>
      <c r="N518" s="78" t="str">
        <f ca="1">IF(OR(G518="T",G518="",AND(H518="",I518="",J518="",K518="",L518="",M518="")),"",Listen!$A$6)</f>
        <v/>
      </c>
      <c r="O518" s="59" t="str">
        <f t="shared" ca="1" si="113"/>
        <v/>
      </c>
      <c r="P518" s="71" t="str">
        <f t="shared" ca="1" si="123"/>
        <v/>
      </c>
      <c r="Q518" s="65" t="str">
        <f t="shared" ca="1" si="124"/>
        <v/>
      </c>
      <c r="R518" s="65" t="str">
        <f t="shared" ca="1" si="125"/>
        <v/>
      </c>
      <c r="S518" s="82" t="str">
        <f t="shared" si="126"/>
        <v/>
      </c>
      <c r="T518" s="73" t="str">
        <f t="shared" si="114"/>
        <v/>
      </c>
      <c r="U518" s="89" t="str">
        <f t="shared" si="127"/>
        <v/>
      </c>
      <c r="V518" s="86" t="str">
        <f t="shared" si="115"/>
        <v/>
      </c>
      <c r="W518" s="41" t="str">
        <f t="shared" si="128"/>
        <v/>
      </c>
      <c r="X518" s="42"/>
    </row>
    <row r="519" spans="1:24" x14ac:dyDescent="0.25">
      <c r="A519" s="104" t="str">
        <f t="shared" si="116"/>
        <v/>
      </c>
      <c r="B519" s="33"/>
      <c r="C519" s="34"/>
      <c r="D519" s="39"/>
      <c r="E519" s="39"/>
      <c r="F519" s="39"/>
      <c r="G519" s="40"/>
      <c r="H519" s="53" t="str">
        <f t="shared" ca="1" si="117"/>
        <v/>
      </c>
      <c r="I519" s="54" t="str">
        <f t="shared" ca="1" si="118"/>
        <v/>
      </c>
      <c r="J519" s="54" t="str">
        <f t="shared" ca="1" si="119"/>
        <v/>
      </c>
      <c r="K519" s="54" t="str">
        <f t="shared" ca="1" si="120"/>
        <v/>
      </c>
      <c r="L519" s="54" t="str">
        <f t="shared" ca="1" si="121"/>
        <v/>
      </c>
      <c r="M519" s="54" t="str">
        <f t="shared" ca="1" si="122"/>
        <v/>
      </c>
      <c r="N519" s="78" t="str">
        <f ca="1">IF(OR(G519="T",G519="",AND(H519="",I519="",J519="",K519="",L519="",M519="")),"",Listen!$A$6)</f>
        <v/>
      </c>
      <c r="O519" s="59" t="str">
        <f t="shared" ref="O519:O582" ca="1" si="129">IF(N519="","",VLOOKUP(N519,Mikrobio2,2,FALSE))</f>
        <v/>
      </c>
      <c r="P519" s="71" t="str">
        <f t="shared" ca="1" si="123"/>
        <v/>
      </c>
      <c r="Q519" s="65" t="str">
        <f t="shared" ca="1" si="124"/>
        <v/>
      </c>
      <c r="R519" s="65" t="str">
        <f t="shared" ca="1" si="125"/>
        <v/>
      </c>
      <c r="S519" s="82" t="str">
        <f t="shared" si="126"/>
        <v/>
      </c>
      <c r="T519" s="73" t="str">
        <f t="shared" ref="T519:T582" si="130">IF(S519="","",VLOOKUP(S519,Chemie2,2,FALSE))</f>
        <v/>
      </c>
      <c r="U519" s="89" t="str">
        <f t="shared" si="127"/>
        <v/>
      </c>
      <c r="V519" s="86" t="str">
        <f t="shared" ref="V519:V582" si="131">IF(U519="","",VLOOKUP(U519,Planprobe2,2,FALSE))</f>
        <v/>
      </c>
      <c r="W519" s="41" t="str">
        <f t="shared" si="128"/>
        <v/>
      </c>
      <c r="X519" s="42"/>
    </row>
    <row r="520" spans="1:24" x14ac:dyDescent="0.25">
      <c r="A520" s="104" t="str">
        <f t="shared" ref="A520:A583" si="132">IF(B520="","",CONCATENATE("WVU-",ROW()-6))</f>
        <v/>
      </c>
      <c r="B520" s="33"/>
      <c r="C520" s="34"/>
      <c r="D520" s="39"/>
      <c r="E520" s="39"/>
      <c r="F520" s="39"/>
      <c r="G520" s="40"/>
      <c r="H520" s="53" t="str">
        <f t="shared" ref="H520:H583" ca="1" si="133">IF(OR($C520="",ISNA(VLOOKUP("Escherichia coli (E. coli)",INDIRECT($C520&amp;"!B6:D205"),3,FALSE))=TRUE),"",IF(VLOOKUP("Escherichia coli (E. coli)",INDIRECT($C520&amp;"!B6:D205"),3,FALSE)=0,"",VLOOKUP("Escherichia coli (E. coli)",INDIRECT($C520&amp;"!B6:D205"),3,FALSE)))</f>
        <v/>
      </c>
      <c r="I520" s="54" t="str">
        <f t="shared" ref="I520:I583" ca="1" si="134">IF(OR($C520="",ISNA(VLOOKUP("Coliforme Bakterien",INDIRECT($C520&amp;"!B6:D205"),3,FALSE))=TRUE),"",IF(VLOOKUP("Coliforme Bakterien",INDIRECT($C520&amp;"!B6:D205"),3,FALSE)=0,"",VLOOKUP("Coliforme Bakterien",INDIRECT($C520&amp;"!B6:D205"),3,FALSE)))</f>
        <v/>
      </c>
      <c r="J520" s="54" t="str">
        <f t="shared" ref="J520:J583" ca="1" si="135">IF(OR($C520="",ISNA(VLOOKUP("Koloniezahl bei 22°C",INDIRECT($C520&amp;"!B6:D205"),3,FALSE))=TRUE),"",IF(VLOOKUP("Koloniezahl bei 22°C",INDIRECT($C520&amp;"!B6:D205"),3,FALSE)=0,"",VLOOKUP("Koloniezahl bei 22°C",INDIRECT($C520&amp;"!B6:D205"),3,FALSE)))</f>
        <v/>
      </c>
      <c r="K520" s="54" t="str">
        <f t="shared" ref="K520:K583" ca="1" si="136">IF(OR($C520="",ISNA(VLOOKUP("Koloniezahl bei 36°C",INDIRECT($C520&amp;"!B6:D205"),3,FALSE))=TRUE),"",IF(VLOOKUP("Koloniezahl bei 36°C",INDIRECT($C520&amp;"!B6:D205"),3,FALSE)=0,"",VLOOKUP("Koloniezahl bei 36°C",INDIRECT($C520&amp;"!B6:D205"),3,FALSE)))</f>
        <v/>
      </c>
      <c r="L520" s="54" t="str">
        <f t="shared" ref="L520:L583" ca="1" si="137">IF(OR($C520="",ISNA(VLOOKUP("Pseudomonas aeruginosa",INDIRECT($C520&amp;"!B6:D205"),3,FALSE))=TRUE),"",IF(VLOOKUP("Pseudomonas aeruginosa",INDIRECT($C520&amp;"!B6:D205"),3,FALSE)=0,"",VLOOKUP("Pseudomonas aeruginosa",INDIRECT($C520&amp;"!B6:D205"),3,FALSE)))</f>
        <v/>
      </c>
      <c r="M520" s="54" t="str">
        <f t="shared" ref="M520:M583" ca="1" si="138">IF(OR($C520="",ISNA(VLOOKUP("Enterokokken",INDIRECT($C520&amp;"!B6:D205"),3,FALSE))=TRUE),"",IF(VLOOKUP("Enterokokken",INDIRECT($C520&amp;"!B6:D205"),3,FALSE)=0,"",VLOOKUP("Enterokokken",INDIRECT($C520&amp;"!B6:D205"),3,FALSE)))</f>
        <v/>
      </c>
      <c r="N520" s="78" t="str">
        <f ca="1">IF(OR(G520="T",G520="",AND(H520="",I520="",J520="",K520="",L520="",M520="")),"",Listen!$A$6)</f>
        <v/>
      </c>
      <c r="O520" s="59" t="str">
        <f t="shared" ca="1" si="129"/>
        <v/>
      </c>
      <c r="P520" s="71" t="str">
        <f t="shared" ref="P520:P583" ca="1" si="139">IF(OR($C520="",ISNA(VLOOKUP("Kupfer",INDIRECT($C520&amp;"!B6:D205"),3,FALSE))=TRUE),"",IF(VLOOKUP("Kupfer",INDIRECT($C520&amp;"!B6:D205"),3,FALSE)=0,"",VLOOKUP("Kupfer",INDIRECT($C520&amp;"!B6:D205"),3,FALSE)))</f>
        <v/>
      </c>
      <c r="Q520" s="65" t="str">
        <f t="shared" ref="Q520:Q583" ca="1" si="140">IF(OR($C520="",ISNA(VLOOKUP("Nickel",INDIRECT($C520&amp;"!B6:D205"),3,FALSE))=TRUE),"",IF(VLOOKUP("Nickel",INDIRECT($C520&amp;"!B6:D205"),3,FALSE)=0,"",VLOOKUP("Nickel",INDIRECT($C520&amp;"!B6:D205"),3,FALSE)))</f>
        <v/>
      </c>
      <c r="R520" s="65" t="str">
        <f t="shared" ref="R520:R583" ca="1" si="141">IF(OR($C520="",ISNA(VLOOKUP("Blei",INDIRECT($C520&amp;"!B6:D205"),3,FALSE))=TRUE),"",IF(VLOOKUP("Blei",INDIRECT($C520&amp;"!B6:D205"),3,FALSE)=0,"",VLOOKUP("Blei",INDIRECT($C520&amp;"!B6:D205"),3,FALSE)))</f>
        <v/>
      </c>
      <c r="S520" s="82" t="str">
        <f t="shared" ref="S520:S583" si="142">IF(G520="","",IF(AND(G520="T",OR(P520="x",Q520="x",R520="x")),1,IF(OR(P520="x",Q520="x",R520="x"),"A","")))</f>
        <v/>
      </c>
      <c r="T520" s="73" t="str">
        <f t="shared" si="130"/>
        <v/>
      </c>
      <c r="U520" s="89" t="str">
        <f t="shared" ref="U520:U583" si="143">IF(C520&lt;&gt;"","1m003","")</f>
        <v/>
      </c>
      <c r="V520" s="86" t="str">
        <f t="shared" si="131"/>
        <v/>
      </c>
      <c r="W520" s="41" t="str">
        <f t="shared" ref="W520:W583" si="144">IF(U520="","",IF(OR(U520="1m003",U520="1m004"),"ja","Bitte auswählen!"))</f>
        <v/>
      </c>
      <c r="X520" s="42"/>
    </row>
    <row r="521" spans="1:24" x14ac:dyDescent="0.25">
      <c r="A521" s="104" t="str">
        <f t="shared" si="132"/>
        <v/>
      </c>
      <c r="B521" s="33"/>
      <c r="C521" s="34"/>
      <c r="D521" s="39"/>
      <c r="E521" s="39"/>
      <c r="F521" s="39"/>
      <c r="G521" s="40"/>
      <c r="H521" s="53" t="str">
        <f t="shared" ca="1" si="133"/>
        <v/>
      </c>
      <c r="I521" s="54" t="str">
        <f t="shared" ca="1" si="134"/>
        <v/>
      </c>
      <c r="J521" s="54" t="str">
        <f t="shared" ca="1" si="135"/>
        <v/>
      </c>
      <c r="K521" s="54" t="str">
        <f t="shared" ca="1" si="136"/>
        <v/>
      </c>
      <c r="L521" s="54" t="str">
        <f t="shared" ca="1" si="137"/>
        <v/>
      </c>
      <c r="M521" s="54" t="str">
        <f t="shared" ca="1" si="138"/>
        <v/>
      </c>
      <c r="N521" s="78" t="str">
        <f ca="1">IF(OR(G521="T",G521="",AND(H521="",I521="",J521="",K521="",L521="",M521="")),"",Listen!$A$6)</f>
        <v/>
      </c>
      <c r="O521" s="59" t="str">
        <f t="shared" ca="1" si="129"/>
        <v/>
      </c>
      <c r="P521" s="71" t="str">
        <f t="shared" ca="1" si="139"/>
        <v/>
      </c>
      <c r="Q521" s="65" t="str">
        <f t="shared" ca="1" si="140"/>
        <v/>
      </c>
      <c r="R521" s="65" t="str">
        <f t="shared" ca="1" si="141"/>
        <v/>
      </c>
      <c r="S521" s="82" t="str">
        <f t="shared" si="142"/>
        <v/>
      </c>
      <c r="T521" s="73" t="str">
        <f t="shared" si="130"/>
        <v/>
      </c>
      <c r="U521" s="89" t="str">
        <f t="shared" si="143"/>
        <v/>
      </c>
      <c r="V521" s="86" t="str">
        <f t="shared" si="131"/>
        <v/>
      </c>
      <c r="W521" s="41" t="str">
        <f t="shared" si="144"/>
        <v/>
      </c>
      <c r="X521" s="42"/>
    </row>
    <row r="522" spans="1:24" x14ac:dyDescent="0.25">
      <c r="A522" s="104" t="str">
        <f t="shared" si="132"/>
        <v/>
      </c>
      <c r="B522" s="33"/>
      <c r="C522" s="34"/>
      <c r="D522" s="39"/>
      <c r="E522" s="39"/>
      <c r="F522" s="39"/>
      <c r="G522" s="40"/>
      <c r="H522" s="53" t="str">
        <f t="shared" ca="1" si="133"/>
        <v/>
      </c>
      <c r="I522" s="54" t="str">
        <f t="shared" ca="1" si="134"/>
        <v/>
      </c>
      <c r="J522" s="54" t="str">
        <f t="shared" ca="1" si="135"/>
        <v/>
      </c>
      <c r="K522" s="54" t="str">
        <f t="shared" ca="1" si="136"/>
        <v/>
      </c>
      <c r="L522" s="54" t="str">
        <f t="shared" ca="1" si="137"/>
        <v/>
      </c>
      <c r="M522" s="54" t="str">
        <f t="shared" ca="1" si="138"/>
        <v/>
      </c>
      <c r="N522" s="78" t="str">
        <f ca="1">IF(OR(G522="T",G522="",AND(H522="",I522="",J522="",K522="",L522="",M522="")),"",Listen!$A$6)</f>
        <v/>
      </c>
      <c r="O522" s="59" t="str">
        <f t="shared" ca="1" si="129"/>
        <v/>
      </c>
      <c r="P522" s="71" t="str">
        <f t="shared" ca="1" si="139"/>
        <v/>
      </c>
      <c r="Q522" s="65" t="str">
        <f t="shared" ca="1" si="140"/>
        <v/>
      </c>
      <c r="R522" s="65" t="str">
        <f t="shared" ca="1" si="141"/>
        <v/>
      </c>
      <c r="S522" s="82" t="str">
        <f t="shared" si="142"/>
        <v/>
      </c>
      <c r="T522" s="73" t="str">
        <f t="shared" si="130"/>
        <v/>
      </c>
      <c r="U522" s="89" t="str">
        <f t="shared" si="143"/>
        <v/>
      </c>
      <c r="V522" s="86" t="str">
        <f t="shared" si="131"/>
        <v/>
      </c>
      <c r="W522" s="41" t="str">
        <f t="shared" si="144"/>
        <v/>
      </c>
      <c r="X522" s="42"/>
    </row>
    <row r="523" spans="1:24" x14ac:dyDescent="0.25">
      <c r="A523" s="104" t="str">
        <f t="shared" si="132"/>
        <v/>
      </c>
      <c r="B523" s="33"/>
      <c r="C523" s="34"/>
      <c r="D523" s="39"/>
      <c r="E523" s="39"/>
      <c r="F523" s="39"/>
      <c r="G523" s="40"/>
      <c r="H523" s="53" t="str">
        <f t="shared" ca="1" si="133"/>
        <v/>
      </c>
      <c r="I523" s="54" t="str">
        <f t="shared" ca="1" si="134"/>
        <v/>
      </c>
      <c r="J523" s="54" t="str">
        <f t="shared" ca="1" si="135"/>
        <v/>
      </c>
      <c r="K523" s="54" t="str">
        <f t="shared" ca="1" si="136"/>
        <v/>
      </c>
      <c r="L523" s="54" t="str">
        <f t="shared" ca="1" si="137"/>
        <v/>
      </c>
      <c r="M523" s="54" t="str">
        <f t="shared" ca="1" si="138"/>
        <v/>
      </c>
      <c r="N523" s="78" t="str">
        <f ca="1">IF(OR(G523="T",G523="",AND(H523="",I523="",J523="",K523="",L523="",M523="")),"",Listen!$A$6)</f>
        <v/>
      </c>
      <c r="O523" s="59" t="str">
        <f t="shared" ca="1" si="129"/>
        <v/>
      </c>
      <c r="P523" s="71" t="str">
        <f t="shared" ca="1" si="139"/>
        <v/>
      </c>
      <c r="Q523" s="65" t="str">
        <f t="shared" ca="1" si="140"/>
        <v/>
      </c>
      <c r="R523" s="65" t="str">
        <f t="shared" ca="1" si="141"/>
        <v/>
      </c>
      <c r="S523" s="82" t="str">
        <f t="shared" si="142"/>
        <v/>
      </c>
      <c r="T523" s="73" t="str">
        <f t="shared" si="130"/>
        <v/>
      </c>
      <c r="U523" s="89" t="str">
        <f t="shared" si="143"/>
        <v/>
      </c>
      <c r="V523" s="86" t="str">
        <f t="shared" si="131"/>
        <v/>
      </c>
      <c r="W523" s="41" t="str">
        <f t="shared" si="144"/>
        <v/>
      </c>
      <c r="X523" s="42"/>
    </row>
    <row r="524" spans="1:24" x14ac:dyDescent="0.25">
      <c r="A524" s="104" t="str">
        <f t="shared" si="132"/>
        <v/>
      </c>
      <c r="B524" s="33"/>
      <c r="C524" s="34"/>
      <c r="D524" s="39"/>
      <c r="E524" s="39"/>
      <c r="F524" s="39"/>
      <c r="G524" s="40"/>
      <c r="H524" s="53" t="str">
        <f t="shared" ca="1" si="133"/>
        <v/>
      </c>
      <c r="I524" s="54" t="str">
        <f t="shared" ca="1" si="134"/>
        <v/>
      </c>
      <c r="J524" s="54" t="str">
        <f t="shared" ca="1" si="135"/>
        <v/>
      </c>
      <c r="K524" s="54" t="str">
        <f t="shared" ca="1" si="136"/>
        <v/>
      </c>
      <c r="L524" s="54" t="str">
        <f t="shared" ca="1" si="137"/>
        <v/>
      </c>
      <c r="M524" s="54" t="str">
        <f t="shared" ca="1" si="138"/>
        <v/>
      </c>
      <c r="N524" s="78" t="str">
        <f ca="1">IF(OR(G524="T",G524="",AND(H524="",I524="",J524="",K524="",L524="",M524="")),"",Listen!$A$6)</f>
        <v/>
      </c>
      <c r="O524" s="59" t="str">
        <f t="shared" ca="1" si="129"/>
        <v/>
      </c>
      <c r="P524" s="71" t="str">
        <f t="shared" ca="1" si="139"/>
        <v/>
      </c>
      <c r="Q524" s="65" t="str">
        <f t="shared" ca="1" si="140"/>
        <v/>
      </c>
      <c r="R524" s="65" t="str">
        <f t="shared" ca="1" si="141"/>
        <v/>
      </c>
      <c r="S524" s="82" t="str">
        <f t="shared" si="142"/>
        <v/>
      </c>
      <c r="T524" s="73" t="str">
        <f t="shared" si="130"/>
        <v/>
      </c>
      <c r="U524" s="89" t="str">
        <f t="shared" si="143"/>
        <v/>
      </c>
      <c r="V524" s="86" t="str">
        <f t="shared" si="131"/>
        <v/>
      </c>
      <c r="W524" s="41" t="str">
        <f t="shared" si="144"/>
        <v/>
      </c>
      <c r="X524" s="42"/>
    </row>
    <row r="525" spans="1:24" x14ac:dyDescent="0.25">
      <c r="A525" s="104" t="str">
        <f t="shared" si="132"/>
        <v/>
      </c>
      <c r="B525" s="33"/>
      <c r="C525" s="34"/>
      <c r="D525" s="39"/>
      <c r="E525" s="39"/>
      <c r="F525" s="39"/>
      <c r="G525" s="40"/>
      <c r="H525" s="53" t="str">
        <f t="shared" ca="1" si="133"/>
        <v/>
      </c>
      <c r="I525" s="54" t="str">
        <f t="shared" ca="1" si="134"/>
        <v/>
      </c>
      <c r="J525" s="54" t="str">
        <f t="shared" ca="1" si="135"/>
        <v/>
      </c>
      <c r="K525" s="54" t="str">
        <f t="shared" ca="1" si="136"/>
        <v/>
      </c>
      <c r="L525" s="54" t="str">
        <f t="shared" ca="1" si="137"/>
        <v/>
      </c>
      <c r="M525" s="54" t="str">
        <f t="shared" ca="1" si="138"/>
        <v/>
      </c>
      <c r="N525" s="78" t="str">
        <f ca="1">IF(OR(G525="T",G525="",AND(H525="",I525="",J525="",K525="",L525="",M525="")),"",Listen!$A$6)</f>
        <v/>
      </c>
      <c r="O525" s="59" t="str">
        <f t="shared" ca="1" si="129"/>
        <v/>
      </c>
      <c r="P525" s="71" t="str">
        <f t="shared" ca="1" si="139"/>
        <v/>
      </c>
      <c r="Q525" s="65" t="str">
        <f t="shared" ca="1" si="140"/>
        <v/>
      </c>
      <c r="R525" s="65" t="str">
        <f t="shared" ca="1" si="141"/>
        <v/>
      </c>
      <c r="S525" s="82" t="str">
        <f t="shared" si="142"/>
        <v/>
      </c>
      <c r="T525" s="73" t="str">
        <f t="shared" si="130"/>
        <v/>
      </c>
      <c r="U525" s="89" t="str">
        <f t="shared" si="143"/>
        <v/>
      </c>
      <c r="V525" s="86" t="str">
        <f t="shared" si="131"/>
        <v/>
      </c>
      <c r="W525" s="41" t="str">
        <f t="shared" si="144"/>
        <v/>
      </c>
      <c r="X525" s="42"/>
    </row>
    <row r="526" spans="1:24" x14ac:dyDescent="0.25">
      <c r="A526" s="104" t="str">
        <f t="shared" si="132"/>
        <v/>
      </c>
      <c r="B526" s="33"/>
      <c r="C526" s="34"/>
      <c r="D526" s="39"/>
      <c r="E526" s="39"/>
      <c r="F526" s="39"/>
      <c r="G526" s="40"/>
      <c r="H526" s="53" t="str">
        <f t="shared" ca="1" si="133"/>
        <v/>
      </c>
      <c r="I526" s="54" t="str">
        <f t="shared" ca="1" si="134"/>
        <v/>
      </c>
      <c r="J526" s="54" t="str">
        <f t="shared" ca="1" si="135"/>
        <v/>
      </c>
      <c r="K526" s="54" t="str">
        <f t="shared" ca="1" si="136"/>
        <v/>
      </c>
      <c r="L526" s="54" t="str">
        <f t="shared" ca="1" si="137"/>
        <v/>
      </c>
      <c r="M526" s="54" t="str">
        <f t="shared" ca="1" si="138"/>
        <v/>
      </c>
      <c r="N526" s="78" t="str">
        <f ca="1">IF(OR(G526="T",G526="",AND(H526="",I526="",J526="",K526="",L526="",M526="")),"",Listen!$A$6)</f>
        <v/>
      </c>
      <c r="O526" s="59" t="str">
        <f t="shared" ca="1" si="129"/>
        <v/>
      </c>
      <c r="P526" s="71" t="str">
        <f t="shared" ca="1" si="139"/>
        <v/>
      </c>
      <c r="Q526" s="65" t="str">
        <f t="shared" ca="1" si="140"/>
        <v/>
      </c>
      <c r="R526" s="65" t="str">
        <f t="shared" ca="1" si="141"/>
        <v/>
      </c>
      <c r="S526" s="82" t="str">
        <f t="shared" si="142"/>
        <v/>
      </c>
      <c r="T526" s="73" t="str">
        <f t="shared" si="130"/>
        <v/>
      </c>
      <c r="U526" s="89" t="str">
        <f t="shared" si="143"/>
        <v/>
      </c>
      <c r="V526" s="86" t="str">
        <f t="shared" si="131"/>
        <v/>
      </c>
      <c r="W526" s="41" t="str">
        <f t="shared" si="144"/>
        <v/>
      </c>
      <c r="X526" s="42"/>
    </row>
    <row r="527" spans="1:24" x14ac:dyDescent="0.25">
      <c r="A527" s="104" t="str">
        <f t="shared" si="132"/>
        <v/>
      </c>
      <c r="B527" s="33"/>
      <c r="C527" s="34"/>
      <c r="D527" s="39"/>
      <c r="E527" s="39"/>
      <c r="F527" s="39"/>
      <c r="G527" s="40"/>
      <c r="H527" s="53" t="str">
        <f t="shared" ca="1" si="133"/>
        <v/>
      </c>
      <c r="I527" s="54" t="str">
        <f t="shared" ca="1" si="134"/>
        <v/>
      </c>
      <c r="J527" s="54" t="str">
        <f t="shared" ca="1" si="135"/>
        <v/>
      </c>
      <c r="K527" s="54" t="str">
        <f t="shared" ca="1" si="136"/>
        <v/>
      </c>
      <c r="L527" s="54" t="str">
        <f t="shared" ca="1" si="137"/>
        <v/>
      </c>
      <c r="M527" s="54" t="str">
        <f t="shared" ca="1" si="138"/>
        <v/>
      </c>
      <c r="N527" s="78" t="str">
        <f ca="1">IF(OR(G527="T",G527="",AND(H527="",I527="",J527="",K527="",L527="",M527="")),"",Listen!$A$6)</f>
        <v/>
      </c>
      <c r="O527" s="59" t="str">
        <f t="shared" ca="1" si="129"/>
        <v/>
      </c>
      <c r="P527" s="71" t="str">
        <f t="shared" ca="1" si="139"/>
        <v/>
      </c>
      <c r="Q527" s="65" t="str">
        <f t="shared" ca="1" si="140"/>
        <v/>
      </c>
      <c r="R527" s="65" t="str">
        <f t="shared" ca="1" si="141"/>
        <v/>
      </c>
      <c r="S527" s="82" t="str">
        <f t="shared" si="142"/>
        <v/>
      </c>
      <c r="T527" s="73" t="str">
        <f t="shared" si="130"/>
        <v/>
      </c>
      <c r="U527" s="89" t="str">
        <f t="shared" si="143"/>
        <v/>
      </c>
      <c r="V527" s="86" t="str">
        <f t="shared" si="131"/>
        <v/>
      </c>
      <c r="W527" s="41" t="str">
        <f t="shared" si="144"/>
        <v/>
      </c>
      <c r="X527" s="42"/>
    </row>
    <row r="528" spans="1:24" x14ac:dyDescent="0.25">
      <c r="A528" s="104" t="str">
        <f t="shared" si="132"/>
        <v/>
      </c>
      <c r="B528" s="33"/>
      <c r="C528" s="34"/>
      <c r="D528" s="39"/>
      <c r="E528" s="39"/>
      <c r="F528" s="39"/>
      <c r="G528" s="40"/>
      <c r="H528" s="53" t="str">
        <f t="shared" ca="1" si="133"/>
        <v/>
      </c>
      <c r="I528" s="54" t="str">
        <f t="shared" ca="1" si="134"/>
        <v/>
      </c>
      <c r="J528" s="54" t="str">
        <f t="shared" ca="1" si="135"/>
        <v/>
      </c>
      <c r="K528" s="54" t="str">
        <f t="shared" ca="1" si="136"/>
        <v/>
      </c>
      <c r="L528" s="54" t="str">
        <f t="shared" ca="1" si="137"/>
        <v/>
      </c>
      <c r="M528" s="54" t="str">
        <f t="shared" ca="1" si="138"/>
        <v/>
      </c>
      <c r="N528" s="78" t="str">
        <f ca="1">IF(OR(G528="T",G528="",AND(H528="",I528="",J528="",K528="",L528="",M528="")),"",Listen!$A$6)</f>
        <v/>
      </c>
      <c r="O528" s="59" t="str">
        <f t="shared" ca="1" si="129"/>
        <v/>
      </c>
      <c r="P528" s="71" t="str">
        <f t="shared" ca="1" si="139"/>
        <v/>
      </c>
      <c r="Q528" s="65" t="str">
        <f t="shared" ca="1" si="140"/>
        <v/>
      </c>
      <c r="R528" s="65" t="str">
        <f t="shared" ca="1" si="141"/>
        <v/>
      </c>
      <c r="S528" s="82" t="str">
        <f t="shared" si="142"/>
        <v/>
      </c>
      <c r="T528" s="73" t="str">
        <f t="shared" si="130"/>
        <v/>
      </c>
      <c r="U528" s="89" t="str">
        <f t="shared" si="143"/>
        <v/>
      </c>
      <c r="V528" s="86" t="str">
        <f t="shared" si="131"/>
        <v/>
      </c>
      <c r="W528" s="41" t="str">
        <f t="shared" si="144"/>
        <v/>
      </c>
      <c r="X528" s="42"/>
    </row>
    <row r="529" spans="1:24" x14ac:dyDescent="0.25">
      <c r="A529" s="104" t="str">
        <f t="shared" si="132"/>
        <v/>
      </c>
      <c r="B529" s="33"/>
      <c r="C529" s="34"/>
      <c r="D529" s="39"/>
      <c r="E529" s="39"/>
      <c r="F529" s="39"/>
      <c r="G529" s="40"/>
      <c r="H529" s="53" t="str">
        <f t="shared" ca="1" si="133"/>
        <v/>
      </c>
      <c r="I529" s="54" t="str">
        <f t="shared" ca="1" si="134"/>
        <v/>
      </c>
      <c r="J529" s="54" t="str">
        <f t="shared" ca="1" si="135"/>
        <v/>
      </c>
      <c r="K529" s="54" t="str">
        <f t="shared" ca="1" si="136"/>
        <v/>
      </c>
      <c r="L529" s="54" t="str">
        <f t="shared" ca="1" si="137"/>
        <v/>
      </c>
      <c r="M529" s="54" t="str">
        <f t="shared" ca="1" si="138"/>
        <v/>
      </c>
      <c r="N529" s="78" t="str">
        <f ca="1">IF(OR(G529="T",G529="",AND(H529="",I529="",J529="",K529="",L529="",M529="")),"",Listen!$A$6)</f>
        <v/>
      </c>
      <c r="O529" s="59" t="str">
        <f t="shared" ca="1" si="129"/>
        <v/>
      </c>
      <c r="P529" s="71" t="str">
        <f t="shared" ca="1" si="139"/>
        <v/>
      </c>
      <c r="Q529" s="65" t="str">
        <f t="shared" ca="1" si="140"/>
        <v/>
      </c>
      <c r="R529" s="65" t="str">
        <f t="shared" ca="1" si="141"/>
        <v/>
      </c>
      <c r="S529" s="82" t="str">
        <f t="shared" si="142"/>
        <v/>
      </c>
      <c r="T529" s="73" t="str">
        <f t="shared" si="130"/>
        <v/>
      </c>
      <c r="U529" s="89" t="str">
        <f t="shared" si="143"/>
        <v/>
      </c>
      <c r="V529" s="86" t="str">
        <f t="shared" si="131"/>
        <v/>
      </c>
      <c r="W529" s="41" t="str">
        <f t="shared" si="144"/>
        <v/>
      </c>
      <c r="X529" s="42"/>
    </row>
    <row r="530" spans="1:24" x14ac:dyDescent="0.25">
      <c r="A530" s="104" t="str">
        <f t="shared" si="132"/>
        <v/>
      </c>
      <c r="B530" s="33"/>
      <c r="C530" s="34"/>
      <c r="D530" s="39"/>
      <c r="E530" s="39"/>
      <c r="F530" s="39"/>
      <c r="G530" s="40"/>
      <c r="H530" s="53" t="str">
        <f t="shared" ca="1" si="133"/>
        <v/>
      </c>
      <c r="I530" s="54" t="str">
        <f t="shared" ca="1" si="134"/>
        <v/>
      </c>
      <c r="J530" s="54" t="str">
        <f t="shared" ca="1" si="135"/>
        <v/>
      </c>
      <c r="K530" s="54" t="str">
        <f t="shared" ca="1" si="136"/>
        <v/>
      </c>
      <c r="L530" s="54" t="str">
        <f t="shared" ca="1" si="137"/>
        <v/>
      </c>
      <c r="M530" s="54" t="str">
        <f t="shared" ca="1" si="138"/>
        <v/>
      </c>
      <c r="N530" s="78" t="str">
        <f ca="1">IF(OR(G530="T",G530="",AND(H530="",I530="",J530="",K530="",L530="",M530="")),"",Listen!$A$6)</f>
        <v/>
      </c>
      <c r="O530" s="59" t="str">
        <f t="shared" ca="1" si="129"/>
        <v/>
      </c>
      <c r="P530" s="71" t="str">
        <f t="shared" ca="1" si="139"/>
        <v/>
      </c>
      <c r="Q530" s="65" t="str">
        <f t="shared" ca="1" si="140"/>
        <v/>
      </c>
      <c r="R530" s="65" t="str">
        <f t="shared" ca="1" si="141"/>
        <v/>
      </c>
      <c r="S530" s="82" t="str">
        <f t="shared" si="142"/>
        <v/>
      </c>
      <c r="T530" s="73" t="str">
        <f t="shared" si="130"/>
        <v/>
      </c>
      <c r="U530" s="89" t="str">
        <f t="shared" si="143"/>
        <v/>
      </c>
      <c r="V530" s="86" t="str">
        <f t="shared" si="131"/>
        <v/>
      </c>
      <c r="W530" s="41" t="str">
        <f t="shared" si="144"/>
        <v/>
      </c>
      <c r="X530" s="42"/>
    </row>
    <row r="531" spans="1:24" x14ac:dyDescent="0.25">
      <c r="A531" s="104" t="str">
        <f t="shared" si="132"/>
        <v/>
      </c>
      <c r="B531" s="33"/>
      <c r="C531" s="34"/>
      <c r="D531" s="39"/>
      <c r="E531" s="39"/>
      <c r="F531" s="39"/>
      <c r="G531" s="40"/>
      <c r="H531" s="53" t="str">
        <f t="shared" ca="1" si="133"/>
        <v/>
      </c>
      <c r="I531" s="54" t="str">
        <f t="shared" ca="1" si="134"/>
        <v/>
      </c>
      <c r="J531" s="54" t="str">
        <f t="shared" ca="1" si="135"/>
        <v/>
      </c>
      <c r="K531" s="54" t="str">
        <f t="shared" ca="1" si="136"/>
        <v/>
      </c>
      <c r="L531" s="54" t="str">
        <f t="shared" ca="1" si="137"/>
        <v/>
      </c>
      <c r="M531" s="54" t="str">
        <f t="shared" ca="1" si="138"/>
        <v/>
      </c>
      <c r="N531" s="78" t="str">
        <f ca="1">IF(OR(G531="T",G531="",AND(H531="",I531="",J531="",K531="",L531="",M531="")),"",Listen!$A$6)</f>
        <v/>
      </c>
      <c r="O531" s="59" t="str">
        <f t="shared" ca="1" si="129"/>
        <v/>
      </c>
      <c r="P531" s="71" t="str">
        <f t="shared" ca="1" si="139"/>
        <v/>
      </c>
      <c r="Q531" s="65" t="str">
        <f t="shared" ca="1" si="140"/>
        <v/>
      </c>
      <c r="R531" s="65" t="str">
        <f t="shared" ca="1" si="141"/>
        <v/>
      </c>
      <c r="S531" s="82" t="str">
        <f t="shared" si="142"/>
        <v/>
      </c>
      <c r="T531" s="73" t="str">
        <f t="shared" si="130"/>
        <v/>
      </c>
      <c r="U531" s="89" t="str">
        <f t="shared" si="143"/>
        <v/>
      </c>
      <c r="V531" s="86" t="str">
        <f t="shared" si="131"/>
        <v/>
      </c>
      <c r="W531" s="41" t="str">
        <f t="shared" si="144"/>
        <v/>
      </c>
      <c r="X531" s="42"/>
    </row>
    <row r="532" spans="1:24" x14ac:dyDescent="0.25">
      <c r="A532" s="104" t="str">
        <f t="shared" si="132"/>
        <v/>
      </c>
      <c r="B532" s="33"/>
      <c r="C532" s="34"/>
      <c r="D532" s="39"/>
      <c r="E532" s="39"/>
      <c r="F532" s="39"/>
      <c r="G532" s="40"/>
      <c r="H532" s="53" t="str">
        <f t="shared" ca="1" si="133"/>
        <v/>
      </c>
      <c r="I532" s="54" t="str">
        <f t="shared" ca="1" si="134"/>
        <v/>
      </c>
      <c r="J532" s="54" t="str">
        <f t="shared" ca="1" si="135"/>
        <v/>
      </c>
      <c r="K532" s="54" t="str">
        <f t="shared" ca="1" si="136"/>
        <v/>
      </c>
      <c r="L532" s="54" t="str">
        <f t="shared" ca="1" si="137"/>
        <v/>
      </c>
      <c r="M532" s="54" t="str">
        <f t="shared" ca="1" si="138"/>
        <v/>
      </c>
      <c r="N532" s="78" t="str">
        <f ca="1">IF(OR(G532="T",G532="",AND(H532="",I532="",J532="",K532="",L532="",M532="")),"",Listen!$A$6)</f>
        <v/>
      </c>
      <c r="O532" s="59" t="str">
        <f t="shared" ca="1" si="129"/>
        <v/>
      </c>
      <c r="P532" s="71" t="str">
        <f t="shared" ca="1" si="139"/>
        <v/>
      </c>
      <c r="Q532" s="65" t="str">
        <f t="shared" ca="1" si="140"/>
        <v/>
      </c>
      <c r="R532" s="65" t="str">
        <f t="shared" ca="1" si="141"/>
        <v/>
      </c>
      <c r="S532" s="82" t="str">
        <f t="shared" si="142"/>
        <v/>
      </c>
      <c r="T532" s="73" t="str">
        <f t="shared" si="130"/>
        <v/>
      </c>
      <c r="U532" s="89" t="str">
        <f t="shared" si="143"/>
        <v/>
      </c>
      <c r="V532" s="86" t="str">
        <f t="shared" si="131"/>
        <v/>
      </c>
      <c r="W532" s="41" t="str">
        <f t="shared" si="144"/>
        <v/>
      </c>
      <c r="X532" s="42"/>
    </row>
    <row r="533" spans="1:24" x14ac:dyDescent="0.25">
      <c r="A533" s="104" t="str">
        <f t="shared" si="132"/>
        <v/>
      </c>
      <c r="B533" s="33"/>
      <c r="C533" s="34"/>
      <c r="D533" s="39"/>
      <c r="E533" s="39"/>
      <c r="F533" s="39"/>
      <c r="G533" s="40"/>
      <c r="H533" s="53" t="str">
        <f t="shared" ca="1" si="133"/>
        <v/>
      </c>
      <c r="I533" s="54" t="str">
        <f t="shared" ca="1" si="134"/>
        <v/>
      </c>
      <c r="J533" s="54" t="str">
        <f t="shared" ca="1" si="135"/>
        <v/>
      </c>
      <c r="K533" s="54" t="str">
        <f t="shared" ca="1" si="136"/>
        <v/>
      </c>
      <c r="L533" s="54" t="str">
        <f t="shared" ca="1" si="137"/>
        <v/>
      </c>
      <c r="M533" s="54" t="str">
        <f t="shared" ca="1" si="138"/>
        <v/>
      </c>
      <c r="N533" s="78" t="str">
        <f ca="1">IF(OR(G533="T",G533="",AND(H533="",I533="",J533="",K533="",L533="",M533="")),"",Listen!$A$6)</f>
        <v/>
      </c>
      <c r="O533" s="59" t="str">
        <f t="shared" ca="1" si="129"/>
        <v/>
      </c>
      <c r="P533" s="71" t="str">
        <f t="shared" ca="1" si="139"/>
        <v/>
      </c>
      <c r="Q533" s="65" t="str">
        <f t="shared" ca="1" si="140"/>
        <v/>
      </c>
      <c r="R533" s="65" t="str">
        <f t="shared" ca="1" si="141"/>
        <v/>
      </c>
      <c r="S533" s="82" t="str">
        <f t="shared" si="142"/>
        <v/>
      </c>
      <c r="T533" s="73" t="str">
        <f t="shared" si="130"/>
        <v/>
      </c>
      <c r="U533" s="89" t="str">
        <f t="shared" si="143"/>
        <v/>
      </c>
      <c r="V533" s="86" t="str">
        <f t="shared" si="131"/>
        <v/>
      </c>
      <c r="W533" s="41" t="str">
        <f t="shared" si="144"/>
        <v/>
      </c>
      <c r="X533" s="42"/>
    </row>
    <row r="534" spans="1:24" x14ac:dyDescent="0.25">
      <c r="A534" s="104" t="str">
        <f t="shared" si="132"/>
        <v/>
      </c>
      <c r="B534" s="33"/>
      <c r="C534" s="34"/>
      <c r="D534" s="39"/>
      <c r="E534" s="39"/>
      <c r="F534" s="39"/>
      <c r="G534" s="40"/>
      <c r="H534" s="53" t="str">
        <f t="shared" ca="1" si="133"/>
        <v/>
      </c>
      <c r="I534" s="54" t="str">
        <f t="shared" ca="1" si="134"/>
        <v/>
      </c>
      <c r="J534" s="54" t="str">
        <f t="shared" ca="1" si="135"/>
        <v/>
      </c>
      <c r="K534" s="54" t="str">
        <f t="shared" ca="1" si="136"/>
        <v/>
      </c>
      <c r="L534" s="54" t="str">
        <f t="shared" ca="1" si="137"/>
        <v/>
      </c>
      <c r="M534" s="54" t="str">
        <f t="shared" ca="1" si="138"/>
        <v/>
      </c>
      <c r="N534" s="78" t="str">
        <f ca="1">IF(OR(G534="T",G534="",AND(H534="",I534="",J534="",K534="",L534="",M534="")),"",Listen!$A$6)</f>
        <v/>
      </c>
      <c r="O534" s="59" t="str">
        <f t="shared" ca="1" si="129"/>
        <v/>
      </c>
      <c r="P534" s="71" t="str">
        <f t="shared" ca="1" si="139"/>
        <v/>
      </c>
      <c r="Q534" s="65" t="str">
        <f t="shared" ca="1" si="140"/>
        <v/>
      </c>
      <c r="R534" s="65" t="str">
        <f t="shared" ca="1" si="141"/>
        <v/>
      </c>
      <c r="S534" s="82" t="str">
        <f t="shared" si="142"/>
        <v/>
      </c>
      <c r="T534" s="73" t="str">
        <f t="shared" si="130"/>
        <v/>
      </c>
      <c r="U534" s="89" t="str">
        <f t="shared" si="143"/>
        <v/>
      </c>
      <c r="V534" s="86" t="str">
        <f t="shared" si="131"/>
        <v/>
      </c>
      <c r="W534" s="41" t="str">
        <f t="shared" si="144"/>
        <v/>
      </c>
      <c r="X534" s="42"/>
    </row>
    <row r="535" spans="1:24" x14ac:dyDescent="0.25">
      <c r="A535" s="104" t="str">
        <f t="shared" si="132"/>
        <v/>
      </c>
      <c r="B535" s="33"/>
      <c r="C535" s="34"/>
      <c r="D535" s="39"/>
      <c r="E535" s="39"/>
      <c r="F535" s="39"/>
      <c r="G535" s="40"/>
      <c r="H535" s="53" t="str">
        <f t="shared" ca="1" si="133"/>
        <v/>
      </c>
      <c r="I535" s="54" t="str">
        <f t="shared" ca="1" si="134"/>
        <v/>
      </c>
      <c r="J535" s="54" t="str">
        <f t="shared" ca="1" si="135"/>
        <v/>
      </c>
      <c r="K535" s="54" t="str">
        <f t="shared" ca="1" si="136"/>
        <v/>
      </c>
      <c r="L535" s="54" t="str">
        <f t="shared" ca="1" si="137"/>
        <v/>
      </c>
      <c r="M535" s="54" t="str">
        <f t="shared" ca="1" si="138"/>
        <v/>
      </c>
      <c r="N535" s="78" t="str">
        <f ca="1">IF(OR(G535="T",G535="",AND(H535="",I535="",J535="",K535="",L535="",M535="")),"",Listen!$A$6)</f>
        <v/>
      </c>
      <c r="O535" s="59" t="str">
        <f t="shared" ca="1" si="129"/>
        <v/>
      </c>
      <c r="P535" s="71" t="str">
        <f t="shared" ca="1" si="139"/>
        <v/>
      </c>
      <c r="Q535" s="65" t="str">
        <f t="shared" ca="1" si="140"/>
        <v/>
      </c>
      <c r="R535" s="65" t="str">
        <f t="shared" ca="1" si="141"/>
        <v/>
      </c>
      <c r="S535" s="82" t="str">
        <f t="shared" si="142"/>
        <v/>
      </c>
      <c r="T535" s="73" t="str">
        <f t="shared" si="130"/>
        <v/>
      </c>
      <c r="U535" s="89" t="str">
        <f t="shared" si="143"/>
        <v/>
      </c>
      <c r="V535" s="86" t="str">
        <f t="shared" si="131"/>
        <v/>
      </c>
      <c r="W535" s="41" t="str">
        <f t="shared" si="144"/>
        <v/>
      </c>
      <c r="X535" s="42"/>
    </row>
    <row r="536" spans="1:24" x14ac:dyDescent="0.25">
      <c r="A536" s="104" t="str">
        <f t="shared" si="132"/>
        <v/>
      </c>
      <c r="B536" s="33"/>
      <c r="C536" s="34"/>
      <c r="D536" s="39"/>
      <c r="E536" s="39"/>
      <c r="F536" s="39"/>
      <c r="G536" s="40"/>
      <c r="H536" s="53" t="str">
        <f t="shared" ca="1" si="133"/>
        <v/>
      </c>
      <c r="I536" s="54" t="str">
        <f t="shared" ca="1" si="134"/>
        <v/>
      </c>
      <c r="J536" s="54" t="str">
        <f t="shared" ca="1" si="135"/>
        <v/>
      </c>
      <c r="K536" s="54" t="str">
        <f t="shared" ca="1" si="136"/>
        <v/>
      </c>
      <c r="L536" s="54" t="str">
        <f t="shared" ca="1" si="137"/>
        <v/>
      </c>
      <c r="M536" s="54" t="str">
        <f t="shared" ca="1" si="138"/>
        <v/>
      </c>
      <c r="N536" s="78" t="str">
        <f ca="1">IF(OR(G536="T",G536="",AND(H536="",I536="",J536="",K536="",L536="",M536="")),"",Listen!$A$6)</f>
        <v/>
      </c>
      <c r="O536" s="59" t="str">
        <f t="shared" ca="1" si="129"/>
        <v/>
      </c>
      <c r="P536" s="71" t="str">
        <f t="shared" ca="1" si="139"/>
        <v/>
      </c>
      <c r="Q536" s="65" t="str">
        <f t="shared" ca="1" si="140"/>
        <v/>
      </c>
      <c r="R536" s="65" t="str">
        <f t="shared" ca="1" si="141"/>
        <v/>
      </c>
      <c r="S536" s="82" t="str">
        <f t="shared" si="142"/>
        <v/>
      </c>
      <c r="T536" s="73" t="str">
        <f t="shared" si="130"/>
        <v/>
      </c>
      <c r="U536" s="89" t="str">
        <f t="shared" si="143"/>
        <v/>
      </c>
      <c r="V536" s="86" t="str">
        <f t="shared" si="131"/>
        <v/>
      </c>
      <c r="W536" s="41" t="str">
        <f t="shared" si="144"/>
        <v/>
      </c>
      <c r="X536" s="42"/>
    </row>
    <row r="537" spans="1:24" x14ac:dyDescent="0.25">
      <c r="A537" s="104" t="str">
        <f t="shared" si="132"/>
        <v/>
      </c>
      <c r="B537" s="33"/>
      <c r="C537" s="34"/>
      <c r="D537" s="39"/>
      <c r="E537" s="39"/>
      <c r="F537" s="39"/>
      <c r="G537" s="40"/>
      <c r="H537" s="53" t="str">
        <f t="shared" ca="1" si="133"/>
        <v/>
      </c>
      <c r="I537" s="54" t="str">
        <f t="shared" ca="1" si="134"/>
        <v/>
      </c>
      <c r="J537" s="54" t="str">
        <f t="shared" ca="1" si="135"/>
        <v/>
      </c>
      <c r="K537" s="54" t="str">
        <f t="shared" ca="1" si="136"/>
        <v/>
      </c>
      <c r="L537" s="54" t="str">
        <f t="shared" ca="1" si="137"/>
        <v/>
      </c>
      <c r="M537" s="54" t="str">
        <f t="shared" ca="1" si="138"/>
        <v/>
      </c>
      <c r="N537" s="78" t="str">
        <f ca="1">IF(OR(G537="T",G537="",AND(H537="",I537="",J537="",K537="",L537="",M537="")),"",Listen!$A$6)</f>
        <v/>
      </c>
      <c r="O537" s="59" t="str">
        <f t="shared" ca="1" si="129"/>
        <v/>
      </c>
      <c r="P537" s="71" t="str">
        <f t="shared" ca="1" si="139"/>
        <v/>
      </c>
      <c r="Q537" s="65" t="str">
        <f t="shared" ca="1" si="140"/>
        <v/>
      </c>
      <c r="R537" s="65" t="str">
        <f t="shared" ca="1" si="141"/>
        <v/>
      </c>
      <c r="S537" s="82" t="str">
        <f t="shared" si="142"/>
        <v/>
      </c>
      <c r="T537" s="73" t="str">
        <f t="shared" si="130"/>
        <v/>
      </c>
      <c r="U537" s="89" t="str">
        <f t="shared" si="143"/>
        <v/>
      </c>
      <c r="V537" s="86" t="str">
        <f t="shared" si="131"/>
        <v/>
      </c>
      <c r="W537" s="41" t="str">
        <f t="shared" si="144"/>
        <v/>
      </c>
      <c r="X537" s="42"/>
    </row>
    <row r="538" spans="1:24" x14ac:dyDescent="0.25">
      <c r="A538" s="104" t="str">
        <f t="shared" si="132"/>
        <v/>
      </c>
      <c r="B538" s="33"/>
      <c r="C538" s="34"/>
      <c r="D538" s="39"/>
      <c r="E538" s="39"/>
      <c r="F538" s="39"/>
      <c r="G538" s="40"/>
      <c r="H538" s="53" t="str">
        <f t="shared" ca="1" si="133"/>
        <v/>
      </c>
      <c r="I538" s="54" t="str">
        <f t="shared" ca="1" si="134"/>
        <v/>
      </c>
      <c r="J538" s="54" t="str">
        <f t="shared" ca="1" si="135"/>
        <v/>
      </c>
      <c r="K538" s="54" t="str">
        <f t="shared" ca="1" si="136"/>
        <v/>
      </c>
      <c r="L538" s="54" t="str">
        <f t="shared" ca="1" si="137"/>
        <v/>
      </c>
      <c r="M538" s="54" t="str">
        <f t="shared" ca="1" si="138"/>
        <v/>
      </c>
      <c r="N538" s="78" t="str">
        <f ca="1">IF(OR(G538="T",G538="",AND(H538="",I538="",J538="",K538="",L538="",M538="")),"",Listen!$A$6)</f>
        <v/>
      </c>
      <c r="O538" s="59" t="str">
        <f t="shared" ca="1" si="129"/>
        <v/>
      </c>
      <c r="P538" s="71" t="str">
        <f t="shared" ca="1" si="139"/>
        <v/>
      </c>
      <c r="Q538" s="65" t="str">
        <f t="shared" ca="1" si="140"/>
        <v/>
      </c>
      <c r="R538" s="65" t="str">
        <f t="shared" ca="1" si="141"/>
        <v/>
      </c>
      <c r="S538" s="82" t="str">
        <f t="shared" si="142"/>
        <v/>
      </c>
      <c r="T538" s="73" t="str">
        <f t="shared" si="130"/>
        <v/>
      </c>
      <c r="U538" s="89" t="str">
        <f t="shared" si="143"/>
        <v/>
      </c>
      <c r="V538" s="86" t="str">
        <f t="shared" si="131"/>
        <v/>
      </c>
      <c r="W538" s="41" t="str">
        <f t="shared" si="144"/>
        <v/>
      </c>
      <c r="X538" s="42"/>
    </row>
    <row r="539" spans="1:24" x14ac:dyDescent="0.25">
      <c r="A539" s="104" t="str">
        <f t="shared" si="132"/>
        <v/>
      </c>
      <c r="B539" s="33"/>
      <c r="C539" s="34"/>
      <c r="D539" s="39"/>
      <c r="E539" s="39"/>
      <c r="F539" s="39"/>
      <c r="G539" s="40"/>
      <c r="H539" s="53" t="str">
        <f t="shared" ca="1" si="133"/>
        <v/>
      </c>
      <c r="I539" s="54" t="str">
        <f t="shared" ca="1" si="134"/>
        <v/>
      </c>
      <c r="J539" s="54" t="str">
        <f t="shared" ca="1" si="135"/>
        <v/>
      </c>
      <c r="K539" s="54" t="str">
        <f t="shared" ca="1" si="136"/>
        <v/>
      </c>
      <c r="L539" s="54" t="str">
        <f t="shared" ca="1" si="137"/>
        <v/>
      </c>
      <c r="M539" s="54" t="str">
        <f t="shared" ca="1" si="138"/>
        <v/>
      </c>
      <c r="N539" s="78" t="str">
        <f ca="1">IF(OR(G539="T",G539="",AND(H539="",I539="",J539="",K539="",L539="",M539="")),"",Listen!$A$6)</f>
        <v/>
      </c>
      <c r="O539" s="59" t="str">
        <f t="shared" ca="1" si="129"/>
        <v/>
      </c>
      <c r="P539" s="71" t="str">
        <f t="shared" ca="1" si="139"/>
        <v/>
      </c>
      <c r="Q539" s="65" t="str">
        <f t="shared" ca="1" si="140"/>
        <v/>
      </c>
      <c r="R539" s="65" t="str">
        <f t="shared" ca="1" si="141"/>
        <v/>
      </c>
      <c r="S539" s="82" t="str">
        <f t="shared" si="142"/>
        <v/>
      </c>
      <c r="T539" s="73" t="str">
        <f t="shared" si="130"/>
        <v/>
      </c>
      <c r="U539" s="89" t="str">
        <f t="shared" si="143"/>
        <v/>
      </c>
      <c r="V539" s="86" t="str">
        <f t="shared" si="131"/>
        <v/>
      </c>
      <c r="W539" s="41" t="str">
        <f t="shared" si="144"/>
        <v/>
      </c>
      <c r="X539" s="42"/>
    </row>
    <row r="540" spans="1:24" x14ac:dyDescent="0.25">
      <c r="A540" s="104" t="str">
        <f t="shared" si="132"/>
        <v/>
      </c>
      <c r="B540" s="33"/>
      <c r="C540" s="34"/>
      <c r="D540" s="39"/>
      <c r="E540" s="39"/>
      <c r="F540" s="39"/>
      <c r="G540" s="40"/>
      <c r="H540" s="53" t="str">
        <f t="shared" ca="1" si="133"/>
        <v/>
      </c>
      <c r="I540" s="54" t="str">
        <f t="shared" ca="1" si="134"/>
        <v/>
      </c>
      <c r="J540" s="54" t="str">
        <f t="shared" ca="1" si="135"/>
        <v/>
      </c>
      <c r="K540" s="54" t="str">
        <f t="shared" ca="1" si="136"/>
        <v/>
      </c>
      <c r="L540" s="54" t="str">
        <f t="shared" ca="1" si="137"/>
        <v/>
      </c>
      <c r="M540" s="54" t="str">
        <f t="shared" ca="1" si="138"/>
        <v/>
      </c>
      <c r="N540" s="78" t="str">
        <f ca="1">IF(OR(G540="T",G540="",AND(H540="",I540="",J540="",K540="",L540="",M540="")),"",Listen!$A$6)</f>
        <v/>
      </c>
      <c r="O540" s="59" t="str">
        <f t="shared" ca="1" si="129"/>
        <v/>
      </c>
      <c r="P540" s="71" t="str">
        <f t="shared" ca="1" si="139"/>
        <v/>
      </c>
      <c r="Q540" s="65" t="str">
        <f t="shared" ca="1" si="140"/>
        <v/>
      </c>
      <c r="R540" s="65" t="str">
        <f t="shared" ca="1" si="141"/>
        <v/>
      </c>
      <c r="S540" s="82" t="str">
        <f t="shared" si="142"/>
        <v/>
      </c>
      <c r="T540" s="73" t="str">
        <f t="shared" si="130"/>
        <v/>
      </c>
      <c r="U540" s="89" t="str">
        <f t="shared" si="143"/>
        <v/>
      </c>
      <c r="V540" s="86" t="str">
        <f t="shared" si="131"/>
        <v/>
      </c>
      <c r="W540" s="41" t="str">
        <f t="shared" si="144"/>
        <v/>
      </c>
      <c r="X540" s="42"/>
    </row>
    <row r="541" spans="1:24" x14ac:dyDescent="0.25">
      <c r="A541" s="104" t="str">
        <f t="shared" si="132"/>
        <v/>
      </c>
      <c r="B541" s="33"/>
      <c r="C541" s="34"/>
      <c r="D541" s="39"/>
      <c r="E541" s="39"/>
      <c r="F541" s="39"/>
      <c r="G541" s="40"/>
      <c r="H541" s="53" t="str">
        <f t="shared" ca="1" si="133"/>
        <v/>
      </c>
      <c r="I541" s="54" t="str">
        <f t="shared" ca="1" si="134"/>
        <v/>
      </c>
      <c r="J541" s="54" t="str">
        <f t="shared" ca="1" si="135"/>
        <v/>
      </c>
      <c r="K541" s="54" t="str">
        <f t="shared" ca="1" si="136"/>
        <v/>
      </c>
      <c r="L541" s="54" t="str">
        <f t="shared" ca="1" si="137"/>
        <v/>
      </c>
      <c r="M541" s="54" t="str">
        <f t="shared" ca="1" si="138"/>
        <v/>
      </c>
      <c r="N541" s="78" t="str">
        <f ca="1">IF(OR(G541="T",G541="",AND(H541="",I541="",J541="",K541="",L541="",M541="")),"",Listen!$A$6)</f>
        <v/>
      </c>
      <c r="O541" s="59" t="str">
        <f t="shared" ca="1" si="129"/>
        <v/>
      </c>
      <c r="P541" s="71" t="str">
        <f t="shared" ca="1" si="139"/>
        <v/>
      </c>
      <c r="Q541" s="65" t="str">
        <f t="shared" ca="1" si="140"/>
        <v/>
      </c>
      <c r="R541" s="65" t="str">
        <f t="shared" ca="1" si="141"/>
        <v/>
      </c>
      <c r="S541" s="82" t="str">
        <f t="shared" si="142"/>
        <v/>
      </c>
      <c r="T541" s="73" t="str">
        <f t="shared" si="130"/>
        <v/>
      </c>
      <c r="U541" s="89" t="str">
        <f t="shared" si="143"/>
        <v/>
      </c>
      <c r="V541" s="86" t="str">
        <f t="shared" si="131"/>
        <v/>
      </c>
      <c r="W541" s="41" t="str">
        <f t="shared" si="144"/>
        <v/>
      </c>
      <c r="X541" s="42"/>
    </row>
    <row r="542" spans="1:24" x14ac:dyDescent="0.25">
      <c r="A542" s="104" t="str">
        <f t="shared" si="132"/>
        <v/>
      </c>
      <c r="B542" s="33"/>
      <c r="C542" s="34"/>
      <c r="D542" s="39"/>
      <c r="E542" s="39"/>
      <c r="F542" s="39"/>
      <c r="G542" s="40"/>
      <c r="H542" s="53" t="str">
        <f t="shared" ca="1" si="133"/>
        <v/>
      </c>
      <c r="I542" s="54" t="str">
        <f t="shared" ca="1" si="134"/>
        <v/>
      </c>
      <c r="J542" s="54" t="str">
        <f t="shared" ca="1" si="135"/>
        <v/>
      </c>
      <c r="K542" s="54" t="str">
        <f t="shared" ca="1" si="136"/>
        <v/>
      </c>
      <c r="L542" s="54" t="str">
        <f t="shared" ca="1" si="137"/>
        <v/>
      </c>
      <c r="M542" s="54" t="str">
        <f t="shared" ca="1" si="138"/>
        <v/>
      </c>
      <c r="N542" s="78" t="str">
        <f ca="1">IF(OR(G542="T",G542="",AND(H542="",I542="",J542="",K542="",L542="",M542="")),"",Listen!$A$6)</f>
        <v/>
      </c>
      <c r="O542" s="59" t="str">
        <f t="shared" ca="1" si="129"/>
        <v/>
      </c>
      <c r="P542" s="71" t="str">
        <f t="shared" ca="1" si="139"/>
        <v/>
      </c>
      <c r="Q542" s="65" t="str">
        <f t="shared" ca="1" si="140"/>
        <v/>
      </c>
      <c r="R542" s="65" t="str">
        <f t="shared" ca="1" si="141"/>
        <v/>
      </c>
      <c r="S542" s="82" t="str">
        <f t="shared" si="142"/>
        <v/>
      </c>
      <c r="T542" s="73" t="str">
        <f t="shared" si="130"/>
        <v/>
      </c>
      <c r="U542" s="89" t="str">
        <f t="shared" si="143"/>
        <v/>
      </c>
      <c r="V542" s="86" t="str">
        <f t="shared" si="131"/>
        <v/>
      </c>
      <c r="W542" s="41" t="str">
        <f t="shared" si="144"/>
        <v/>
      </c>
      <c r="X542" s="42"/>
    </row>
    <row r="543" spans="1:24" x14ac:dyDescent="0.25">
      <c r="A543" s="104" t="str">
        <f t="shared" si="132"/>
        <v/>
      </c>
      <c r="B543" s="33"/>
      <c r="C543" s="34"/>
      <c r="D543" s="39"/>
      <c r="E543" s="39"/>
      <c r="F543" s="39"/>
      <c r="G543" s="40"/>
      <c r="H543" s="53" t="str">
        <f t="shared" ca="1" si="133"/>
        <v/>
      </c>
      <c r="I543" s="54" t="str">
        <f t="shared" ca="1" si="134"/>
        <v/>
      </c>
      <c r="J543" s="54" t="str">
        <f t="shared" ca="1" si="135"/>
        <v/>
      </c>
      <c r="K543" s="54" t="str">
        <f t="shared" ca="1" si="136"/>
        <v/>
      </c>
      <c r="L543" s="54" t="str">
        <f t="shared" ca="1" si="137"/>
        <v/>
      </c>
      <c r="M543" s="54" t="str">
        <f t="shared" ca="1" si="138"/>
        <v/>
      </c>
      <c r="N543" s="78" t="str">
        <f ca="1">IF(OR(G543="T",G543="",AND(H543="",I543="",J543="",K543="",L543="",M543="")),"",Listen!$A$6)</f>
        <v/>
      </c>
      <c r="O543" s="59" t="str">
        <f t="shared" ca="1" si="129"/>
        <v/>
      </c>
      <c r="P543" s="71" t="str">
        <f t="shared" ca="1" si="139"/>
        <v/>
      </c>
      <c r="Q543" s="65" t="str">
        <f t="shared" ca="1" si="140"/>
        <v/>
      </c>
      <c r="R543" s="65" t="str">
        <f t="shared" ca="1" si="141"/>
        <v/>
      </c>
      <c r="S543" s="82" t="str">
        <f t="shared" si="142"/>
        <v/>
      </c>
      <c r="T543" s="73" t="str">
        <f t="shared" si="130"/>
        <v/>
      </c>
      <c r="U543" s="89" t="str">
        <f t="shared" si="143"/>
        <v/>
      </c>
      <c r="V543" s="86" t="str">
        <f t="shared" si="131"/>
        <v/>
      </c>
      <c r="W543" s="41" t="str">
        <f t="shared" si="144"/>
        <v/>
      </c>
      <c r="X543" s="42"/>
    </row>
    <row r="544" spans="1:24" x14ac:dyDescent="0.25">
      <c r="A544" s="104" t="str">
        <f t="shared" si="132"/>
        <v/>
      </c>
      <c r="B544" s="33"/>
      <c r="C544" s="34"/>
      <c r="D544" s="39"/>
      <c r="E544" s="39"/>
      <c r="F544" s="39"/>
      <c r="G544" s="40"/>
      <c r="H544" s="53" t="str">
        <f t="shared" ca="1" si="133"/>
        <v/>
      </c>
      <c r="I544" s="54" t="str">
        <f t="shared" ca="1" si="134"/>
        <v/>
      </c>
      <c r="J544" s="54" t="str">
        <f t="shared" ca="1" si="135"/>
        <v/>
      </c>
      <c r="K544" s="54" t="str">
        <f t="shared" ca="1" si="136"/>
        <v/>
      </c>
      <c r="L544" s="54" t="str">
        <f t="shared" ca="1" si="137"/>
        <v/>
      </c>
      <c r="M544" s="54" t="str">
        <f t="shared" ca="1" si="138"/>
        <v/>
      </c>
      <c r="N544" s="78" t="str">
        <f ca="1">IF(OR(G544="T",G544="",AND(H544="",I544="",J544="",K544="",L544="",M544="")),"",Listen!$A$6)</f>
        <v/>
      </c>
      <c r="O544" s="59" t="str">
        <f t="shared" ca="1" si="129"/>
        <v/>
      </c>
      <c r="P544" s="71" t="str">
        <f t="shared" ca="1" si="139"/>
        <v/>
      </c>
      <c r="Q544" s="65" t="str">
        <f t="shared" ca="1" si="140"/>
        <v/>
      </c>
      <c r="R544" s="65" t="str">
        <f t="shared" ca="1" si="141"/>
        <v/>
      </c>
      <c r="S544" s="82" t="str">
        <f t="shared" si="142"/>
        <v/>
      </c>
      <c r="T544" s="73" t="str">
        <f t="shared" si="130"/>
        <v/>
      </c>
      <c r="U544" s="89" t="str">
        <f t="shared" si="143"/>
        <v/>
      </c>
      <c r="V544" s="86" t="str">
        <f t="shared" si="131"/>
        <v/>
      </c>
      <c r="W544" s="41" t="str">
        <f t="shared" si="144"/>
        <v/>
      </c>
      <c r="X544" s="42"/>
    </row>
    <row r="545" spans="1:24" x14ac:dyDescent="0.25">
      <c r="A545" s="104" t="str">
        <f t="shared" si="132"/>
        <v/>
      </c>
      <c r="B545" s="33"/>
      <c r="C545" s="34"/>
      <c r="D545" s="39"/>
      <c r="E545" s="39"/>
      <c r="F545" s="39"/>
      <c r="G545" s="40"/>
      <c r="H545" s="53" t="str">
        <f t="shared" ca="1" si="133"/>
        <v/>
      </c>
      <c r="I545" s="54" t="str">
        <f t="shared" ca="1" si="134"/>
        <v/>
      </c>
      <c r="J545" s="54" t="str">
        <f t="shared" ca="1" si="135"/>
        <v/>
      </c>
      <c r="K545" s="54" t="str">
        <f t="shared" ca="1" si="136"/>
        <v/>
      </c>
      <c r="L545" s="54" t="str">
        <f t="shared" ca="1" si="137"/>
        <v/>
      </c>
      <c r="M545" s="54" t="str">
        <f t="shared" ca="1" si="138"/>
        <v/>
      </c>
      <c r="N545" s="78" t="str">
        <f ca="1">IF(OR(G545="T",G545="",AND(H545="",I545="",J545="",K545="",L545="",M545="")),"",Listen!$A$6)</f>
        <v/>
      </c>
      <c r="O545" s="59" t="str">
        <f t="shared" ca="1" si="129"/>
        <v/>
      </c>
      <c r="P545" s="71" t="str">
        <f t="shared" ca="1" si="139"/>
        <v/>
      </c>
      <c r="Q545" s="65" t="str">
        <f t="shared" ca="1" si="140"/>
        <v/>
      </c>
      <c r="R545" s="65" t="str">
        <f t="shared" ca="1" si="141"/>
        <v/>
      </c>
      <c r="S545" s="82" t="str">
        <f t="shared" si="142"/>
        <v/>
      </c>
      <c r="T545" s="73" t="str">
        <f t="shared" si="130"/>
        <v/>
      </c>
      <c r="U545" s="89" t="str">
        <f t="shared" si="143"/>
        <v/>
      </c>
      <c r="V545" s="86" t="str">
        <f t="shared" si="131"/>
        <v/>
      </c>
      <c r="W545" s="41" t="str">
        <f t="shared" si="144"/>
        <v/>
      </c>
      <c r="X545" s="42"/>
    </row>
    <row r="546" spans="1:24" x14ac:dyDescent="0.25">
      <c r="A546" s="104" t="str">
        <f t="shared" si="132"/>
        <v/>
      </c>
      <c r="B546" s="33"/>
      <c r="C546" s="34"/>
      <c r="D546" s="39"/>
      <c r="E546" s="39"/>
      <c r="F546" s="39"/>
      <c r="G546" s="40"/>
      <c r="H546" s="53" t="str">
        <f t="shared" ca="1" si="133"/>
        <v/>
      </c>
      <c r="I546" s="54" t="str">
        <f t="shared" ca="1" si="134"/>
        <v/>
      </c>
      <c r="J546" s="54" t="str">
        <f t="shared" ca="1" si="135"/>
        <v/>
      </c>
      <c r="K546" s="54" t="str">
        <f t="shared" ca="1" si="136"/>
        <v/>
      </c>
      <c r="L546" s="54" t="str">
        <f t="shared" ca="1" si="137"/>
        <v/>
      </c>
      <c r="M546" s="54" t="str">
        <f t="shared" ca="1" si="138"/>
        <v/>
      </c>
      <c r="N546" s="78" t="str">
        <f ca="1">IF(OR(G546="T",G546="",AND(H546="",I546="",J546="",K546="",L546="",M546="")),"",Listen!$A$6)</f>
        <v/>
      </c>
      <c r="O546" s="59" t="str">
        <f t="shared" ca="1" si="129"/>
        <v/>
      </c>
      <c r="P546" s="71" t="str">
        <f t="shared" ca="1" si="139"/>
        <v/>
      </c>
      <c r="Q546" s="65" t="str">
        <f t="shared" ca="1" si="140"/>
        <v/>
      </c>
      <c r="R546" s="65" t="str">
        <f t="shared" ca="1" si="141"/>
        <v/>
      </c>
      <c r="S546" s="82" t="str">
        <f t="shared" si="142"/>
        <v/>
      </c>
      <c r="T546" s="73" t="str">
        <f t="shared" si="130"/>
        <v/>
      </c>
      <c r="U546" s="89" t="str">
        <f t="shared" si="143"/>
        <v/>
      </c>
      <c r="V546" s="86" t="str">
        <f t="shared" si="131"/>
        <v/>
      </c>
      <c r="W546" s="41" t="str">
        <f t="shared" si="144"/>
        <v/>
      </c>
      <c r="X546" s="42"/>
    </row>
    <row r="547" spans="1:24" x14ac:dyDescent="0.25">
      <c r="A547" s="104" t="str">
        <f t="shared" si="132"/>
        <v/>
      </c>
      <c r="B547" s="33"/>
      <c r="C547" s="34"/>
      <c r="D547" s="39"/>
      <c r="E547" s="39"/>
      <c r="F547" s="39"/>
      <c r="G547" s="40"/>
      <c r="H547" s="53" t="str">
        <f t="shared" ca="1" si="133"/>
        <v/>
      </c>
      <c r="I547" s="54" t="str">
        <f t="shared" ca="1" si="134"/>
        <v/>
      </c>
      <c r="J547" s="54" t="str">
        <f t="shared" ca="1" si="135"/>
        <v/>
      </c>
      <c r="K547" s="54" t="str">
        <f t="shared" ca="1" si="136"/>
        <v/>
      </c>
      <c r="L547" s="54" t="str">
        <f t="shared" ca="1" si="137"/>
        <v/>
      </c>
      <c r="M547" s="54" t="str">
        <f t="shared" ca="1" si="138"/>
        <v/>
      </c>
      <c r="N547" s="78" t="str">
        <f ca="1">IF(OR(G547="T",G547="",AND(H547="",I547="",J547="",K547="",L547="",M547="")),"",Listen!$A$6)</f>
        <v/>
      </c>
      <c r="O547" s="59" t="str">
        <f t="shared" ca="1" si="129"/>
        <v/>
      </c>
      <c r="P547" s="71" t="str">
        <f t="shared" ca="1" si="139"/>
        <v/>
      </c>
      <c r="Q547" s="65" t="str">
        <f t="shared" ca="1" si="140"/>
        <v/>
      </c>
      <c r="R547" s="65" t="str">
        <f t="shared" ca="1" si="141"/>
        <v/>
      </c>
      <c r="S547" s="82" t="str">
        <f t="shared" si="142"/>
        <v/>
      </c>
      <c r="T547" s="73" t="str">
        <f t="shared" si="130"/>
        <v/>
      </c>
      <c r="U547" s="89" t="str">
        <f t="shared" si="143"/>
        <v/>
      </c>
      <c r="V547" s="86" t="str">
        <f t="shared" si="131"/>
        <v/>
      </c>
      <c r="W547" s="41" t="str">
        <f t="shared" si="144"/>
        <v/>
      </c>
      <c r="X547" s="42"/>
    </row>
    <row r="548" spans="1:24" x14ac:dyDescent="0.25">
      <c r="A548" s="104" t="str">
        <f t="shared" si="132"/>
        <v/>
      </c>
      <c r="B548" s="33"/>
      <c r="C548" s="34"/>
      <c r="D548" s="39"/>
      <c r="E548" s="39"/>
      <c r="F548" s="39"/>
      <c r="G548" s="40"/>
      <c r="H548" s="53" t="str">
        <f t="shared" ca="1" si="133"/>
        <v/>
      </c>
      <c r="I548" s="54" t="str">
        <f t="shared" ca="1" si="134"/>
        <v/>
      </c>
      <c r="J548" s="54" t="str">
        <f t="shared" ca="1" si="135"/>
        <v/>
      </c>
      <c r="K548" s="54" t="str">
        <f t="shared" ca="1" si="136"/>
        <v/>
      </c>
      <c r="L548" s="54" t="str">
        <f t="shared" ca="1" si="137"/>
        <v/>
      </c>
      <c r="M548" s="54" t="str">
        <f t="shared" ca="1" si="138"/>
        <v/>
      </c>
      <c r="N548" s="78" t="str">
        <f ca="1">IF(OR(G548="T",G548="",AND(H548="",I548="",J548="",K548="",L548="",M548="")),"",Listen!$A$6)</f>
        <v/>
      </c>
      <c r="O548" s="59" t="str">
        <f t="shared" ca="1" si="129"/>
        <v/>
      </c>
      <c r="P548" s="71" t="str">
        <f t="shared" ca="1" si="139"/>
        <v/>
      </c>
      <c r="Q548" s="65" t="str">
        <f t="shared" ca="1" si="140"/>
        <v/>
      </c>
      <c r="R548" s="65" t="str">
        <f t="shared" ca="1" si="141"/>
        <v/>
      </c>
      <c r="S548" s="82" t="str">
        <f t="shared" si="142"/>
        <v/>
      </c>
      <c r="T548" s="73" t="str">
        <f t="shared" si="130"/>
        <v/>
      </c>
      <c r="U548" s="89" t="str">
        <f t="shared" si="143"/>
        <v/>
      </c>
      <c r="V548" s="86" t="str">
        <f t="shared" si="131"/>
        <v/>
      </c>
      <c r="W548" s="41" t="str">
        <f t="shared" si="144"/>
        <v/>
      </c>
      <c r="X548" s="42"/>
    </row>
    <row r="549" spans="1:24" x14ac:dyDescent="0.25">
      <c r="A549" s="104" t="str">
        <f t="shared" si="132"/>
        <v/>
      </c>
      <c r="B549" s="33"/>
      <c r="C549" s="34"/>
      <c r="D549" s="39"/>
      <c r="E549" s="39"/>
      <c r="F549" s="39"/>
      <c r="G549" s="40"/>
      <c r="H549" s="53" t="str">
        <f t="shared" ca="1" si="133"/>
        <v/>
      </c>
      <c r="I549" s="54" t="str">
        <f t="shared" ca="1" si="134"/>
        <v/>
      </c>
      <c r="J549" s="54" t="str">
        <f t="shared" ca="1" si="135"/>
        <v/>
      </c>
      <c r="K549" s="54" t="str">
        <f t="shared" ca="1" si="136"/>
        <v/>
      </c>
      <c r="L549" s="54" t="str">
        <f t="shared" ca="1" si="137"/>
        <v/>
      </c>
      <c r="M549" s="54" t="str">
        <f t="shared" ca="1" si="138"/>
        <v/>
      </c>
      <c r="N549" s="78" t="str">
        <f ca="1">IF(OR(G549="T",G549="",AND(H549="",I549="",J549="",K549="",L549="",M549="")),"",Listen!$A$6)</f>
        <v/>
      </c>
      <c r="O549" s="59" t="str">
        <f t="shared" ca="1" si="129"/>
        <v/>
      </c>
      <c r="P549" s="71" t="str">
        <f t="shared" ca="1" si="139"/>
        <v/>
      </c>
      <c r="Q549" s="65" t="str">
        <f t="shared" ca="1" si="140"/>
        <v/>
      </c>
      <c r="R549" s="65" t="str">
        <f t="shared" ca="1" si="141"/>
        <v/>
      </c>
      <c r="S549" s="82" t="str">
        <f t="shared" si="142"/>
        <v/>
      </c>
      <c r="T549" s="73" t="str">
        <f t="shared" si="130"/>
        <v/>
      </c>
      <c r="U549" s="89" t="str">
        <f t="shared" si="143"/>
        <v/>
      </c>
      <c r="V549" s="86" t="str">
        <f t="shared" si="131"/>
        <v/>
      </c>
      <c r="W549" s="41" t="str">
        <f t="shared" si="144"/>
        <v/>
      </c>
      <c r="X549" s="42"/>
    </row>
    <row r="550" spans="1:24" x14ac:dyDescent="0.25">
      <c r="A550" s="104" t="str">
        <f t="shared" si="132"/>
        <v/>
      </c>
      <c r="B550" s="33"/>
      <c r="C550" s="34"/>
      <c r="D550" s="39"/>
      <c r="E550" s="39"/>
      <c r="F550" s="39"/>
      <c r="G550" s="40"/>
      <c r="H550" s="53" t="str">
        <f t="shared" ca="1" si="133"/>
        <v/>
      </c>
      <c r="I550" s="54" t="str">
        <f t="shared" ca="1" si="134"/>
        <v/>
      </c>
      <c r="J550" s="54" t="str">
        <f t="shared" ca="1" si="135"/>
        <v/>
      </c>
      <c r="K550" s="54" t="str">
        <f t="shared" ca="1" si="136"/>
        <v/>
      </c>
      <c r="L550" s="54" t="str">
        <f t="shared" ca="1" si="137"/>
        <v/>
      </c>
      <c r="M550" s="54" t="str">
        <f t="shared" ca="1" si="138"/>
        <v/>
      </c>
      <c r="N550" s="78" t="str">
        <f ca="1">IF(OR(G550="T",G550="",AND(H550="",I550="",J550="",K550="",L550="",M550="")),"",Listen!$A$6)</f>
        <v/>
      </c>
      <c r="O550" s="59" t="str">
        <f t="shared" ca="1" si="129"/>
        <v/>
      </c>
      <c r="P550" s="71" t="str">
        <f t="shared" ca="1" si="139"/>
        <v/>
      </c>
      <c r="Q550" s="65" t="str">
        <f t="shared" ca="1" si="140"/>
        <v/>
      </c>
      <c r="R550" s="65" t="str">
        <f t="shared" ca="1" si="141"/>
        <v/>
      </c>
      <c r="S550" s="82" t="str">
        <f t="shared" si="142"/>
        <v/>
      </c>
      <c r="T550" s="73" t="str">
        <f t="shared" si="130"/>
        <v/>
      </c>
      <c r="U550" s="89" t="str">
        <f t="shared" si="143"/>
        <v/>
      </c>
      <c r="V550" s="86" t="str">
        <f t="shared" si="131"/>
        <v/>
      </c>
      <c r="W550" s="41" t="str">
        <f t="shared" si="144"/>
        <v/>
      </c>
      <c r="X550" s="42"/>
    </row>
    <row r="551" spans="1:24" x14ac:dyDescent="0.25">
      <c r="A551" s="104" t="str">
        <f t="shared" si="132"/>
        <v/>
      </c>
      <c r="B551" s="33"/>
      <c r="C551" s="34"/>
      <c r="D551" s="39"/>
      <c r="E551" s="39"/>
      <c r="F551" s="39"/>
      <c r="G551" s="40"/>
      <c r="H551" s="53" t="str">
        <f t="shared" ca="1" si="133"/>
        <v/>
      </c>
      <c r="I551" s="54" t="str">
        <f t="shared" ca="1" si="134"/>
        <v/>
      </c>
      <c r="J551" s="54" t="str">
        <f t="shared" ca="1" si="135"/>
        <v/>
      </c>
      <c r="K551" s="54" t="str">
        <f t="shared" ca="1" si="136"/>
        <v/>
      </c>
      <c r="L551" s="54" t="str">
        <f t="shared" ca="1" si="137"/>
        <v/>
      </c>
      <c r="M551" s="54" t="str">
        <f t="shared" ca="1" si="138"/>
        <v/>
      </c>
      <c r="N551" s="78" t="str">
        <f ca="1">IF(OR(G551="T",G551="",AND(H551="",I551="",J551="",K551="",L551="",M551="")),"",Listen!$A$6)</f>
        <v/>
      </c>
      <c r="O551" s="59" t="str">
        <f t="shared" ca="1" si="129"/>
        <v/>
      </c>
      <c r="P551" s="71" t="str">
        <f t="shared" ca="1" si="139"/>
        <v/>
      </c>
      <c r="Q551" s="65" t="str">
        <f t="shared" ca="1" si="140"/>
        <v/>
      </c>
      <c r="R551" s="65" t="str">
        <f t="shared" ca="1" si="141"/>
        <v/>
      </c>
      <c r="S551" s="82" t="str">
        <f t="shared" si="142"/>
        <v/>
      </c>
      <c r="T551" s="73" t="str">
        <f t="shared" si="130"/>
        <v/>
      </c>
      <c r="U551" s="89" t="str">
        <f t="shared" si="143"/>
        <v/>
      </c>
      <c r="V551" s="86" t="str">
        <f t="shared" si="131"/>
        <v/>
      </c>
      <c r="W551" s="41" t="str">
        <f t="shared" si="144"/>
        <v/>
      </c>
      <c r="X551" s="42"/>
    </row>
    <row r="552" spans="1:24" x14ac:dyDescent="0.25">
      <c r="A552" s="104" t="str">
        <f t="shared" si="132"/>
        <v/>
      </c>
      <c r="B552" s="33"/>
      <c r="C552" s="34"/>
      <c r="D552" s="39"/>
      <c r="E552" s="39"/>
      <c r="F552" s="39"/>
      <c r="G552" s="40"/>
      <c r="H552" s="53" t="str">
        <f t="shared" ca="1" si="133"/>
        <v/>
      </c>
      <c r="I552" s="54" t="str">
        <f t="shared" ca="1" si="134"/>
        <v/>
      </c>
      <c r="J552" s="54" t="str">
        <f t="shared" ca="1" si="135"/>
        <v/>
      </c>
      <c r="K552" s="54" t="str">
        <f t="shared" ca="1" si="136"/>
        <v/>
      </c>
      <c r="L552" s="54" t="str">
        <f t="shared" ca="1" si="137"/>
        <v/>
      </c>
      <c r="M552" s="54" t="str">
        <f t="shared" ca="1" si="138"/>
        <v/>
      </c>
      <c r="N552" s="78" t="str">
        <f ca="1">IF(OR(G552="T",G552="",AND(H552="",I552="",J552="",K552="",L552="",M552="")),"",Listen!$A$6)</f>
        <v/>
      </c>
      <c r="O552" s="59" t="str">
        <f t="shared" ca="1" si="129"/>
        <v/>
      </c>
      <c r="P552" s="71" t="str">
        <f t="shared" ca="1" si="139"/>
        <v/>
      </c>
      <c r="Q552" s="65" t="str">
        <f t="shared" ca="1" si="140"/>
        <v/>
      </c>
      <c r="R552" s="65" t="str">
        <f t="shared" ca="1" si="141"/>
        <v/>
      </c>
      <c r="S552" s="82" t="str">
        <f t="shared" si="142"/>
        <v/>
      </c>
      <c r="T552" s="73" t="str">
        <f t="shared" si="130"/>
        <v/>
      </c>
      <c r="U552" s="89" t="str">
        <f t="shared" si="143"/>
        <v/>
      </c>
      <c r="V552" s="86" t="str">
        <f t="shared" si="131"/>
        <v/>
      </c>
      <c r="W552" s="41" t="str">
        <f t="shared" si="144"/>
        <v/>
      </c>
      <c r="X552" s="42"/>
    </row>
    <row r="553" spans="1:24" x14ac:dyDescent="0.25">
      <c r="A553" s="104" t="str">
        <f t="shared" si="132"/>
        <v/>
      </c>
      <c r="B553" s="33"/>
      <c r="C553" s="34"/>
      <c r="D553" s="39"/>
      <c r="E553" s="39"/>
      <c r="F553" s="39"/>
      <c r="G553" s="40"/>
      <c r="H553" s="53" t="str">
        <f t="shared" ca="1" si="133"/>
        <v/>
      </c>
      <c r="I553" s="54" t="str">
        <f t="shared" ca="1" si="134"/>
        <v/>
      </c>
      <c r="J553" s="54" t="str">
        <f t="shared" ca="1" si="135"/>
        <v/>
      </c>
      <c r="K553" s="54" t="str">
        <f t="shared" ca="1" si="136"/>
        <v/>
      </c>
      <c r="L553" s="54" t="str">
        <f t="shared" ca="1" si="137"/>
        <v/>
      </c>
      <c r="M553" s="54" t="str">
        <f t="shared" ca="1" si="138"/>
        <v/>
      </c>
      <c r="N553" s="78" t="str">
        <f ca="1">IF(OR(G553="T",G553="",AND(H553="",I553="",J553="",K553="",L553="",M553="")),"",Listen!$A$6)</f>
        <v/>
      </c>
      <c r="O553" s="59" t="str">
        <f t="shared" ca="1" si="129"/>
        <v/>
      </c>
      <c r="P553" s="71" t="str">
        <f t="shared" ca="1" si="139"/>
        <v/>
      </c>
      <c r="Q553" s="65" t="str">
        <f t="shared" ca="1" si="140"/>
        <v/>
      </c>
      <c r="R553" s="65" t="str">
        <f t="shared" ca="1" si="141"/>
        <v/>
      </c>
      <c r="S553" s="82" t="str">
        <f t="shared" si="142"/>
        <v/>
      </c>
      <c r="T553" s="73" t="str">
        <f t="shared" si="130"/>
        <v/>
      </c>
      <c r="U553" s="89" t="str">
        <f t="shared" si="143"/>
        <v/>
      </c>
      <c r="V553" s="86" t="str">
        <f t="shared" si="131"/>
        <v/>
      </c>
      <c r="W553" s="41" t="str">
        <f t="shared" si="144"/>
        <v/>
      </c>
      <c r="X553" s="42"/>
    </row>
    <row r="554" spans="1:24" x14ac:dyDescent="0.25">
      <c r="A554" s="104" t="str">
        <f t="shared" si="132"/>
        <v/>
      </c>
      <c r="B554" s="33"/>
      <c r="C554" s="34"/>
      <c r="D554" s="39"/>
      <c r="E554" s="39"/>
      <c r="F554" s="39"/>
      <c r="G554" s="40"/>
      <c r="H554" s="53" t="str">
        <f t="shared" ca="1" si="133"/>
        <v/>
      </c>
      <c r="I554" s="54" t="str">
        <f t="shared" ca="1" si="134"/>
        <v/>
      </c>
      <c r="J554" s="54" t="str">
        <f t="shared" ca="1" si="135"/>
        <v/>
      </c>
      <c r="K554" s="54" t="str">
        <f t="shared" ca="1" si="136"/>
        <v/>
      </c>
      <c r="L554" s="54" t="str">
        <f t="shared" ca="1" si="137"/>
        <v/>
      </c>
      <c r="M554" s="54" t="str">
        <f t="shared" ca="1" si="138"/>
        <v/>
      </c>
      <c r="N554" s="78" t="str">
        <f ca="1">IF(OR(G554="T",G554="",AND(H554="",I554="",J554="",K554="",L554="",M554="")),"",Listen!$A$6)</f>
        <v/>
      </c>
      <c r="O554" s="59" t="str">
        <f t="shared" ca="1" si="129"/>
        <v/>
      </c>
      <c r="P554" s="71" t="str">
        <f t="shared" ca="1" si="139"/>
        <v/>
      </c>
      <c r="Q554" s="65" t="str">
        <f t="shared" ca="1" si="140"/>
        <v/>
      </c>
      <c r="R554" s="65" t="str">
        <f t="shared" ca="1" si="141"/>
        <v/>
      </c>
      <c r="S554" s="82" t="str">
        <f t="shared" si="142"/>
        <v/>
      </c>
      <c r="T554" s="73" t="str">
        <f t="shared" si="130"/>
        <v/>
      </c>
      <c r="U554" s="89" t="str">
        <f t="shared" si="143"/>
        <v/>
      </c>
      <c r="V554" s="86" t="str">
        <f t="shared" si="131"/>
        <v/>
      </c>
      <c r="W554" s="41" t="str">
        <f t="shared" si="144"/>
        <v/>
      </c>
      <c r="X554" s="42"/>
    </row>
    <row r="555" spans="1:24" x14ac:dyDescent="0.25">
      <c r="A555" s="104" t="str">
        <f t="shared" si="132"/>
        <v/>
      </c>
      <c r="B555" s="33"/>
      <c r="C555" s="34"/>
      <c r="D555" s="39"/>
      <c r="E555" s="39"/>
      <c r="F555" s="39"/>
      <c r="G555" s="40"/>
      <c r="H555" s="53" t="str">
        <f t="shared" ca="1" si="133"/>
        <v/>
      </c>
      <c r="I555" s="54" t="str">
        <f t="shared" ca="1" si="134"/>
        <v/>
      </c>
      <c r="J555" s="54" t="str">
        <f t="shared" ca="1" si="135"/>
        <v/>
      </c>
      <c r="K555" s="54" t="str">
        <f t="shared" ca="1" si="136"/>
        <v/>
      </c>
      <c r="L555" s="54" t="str">
        <f t="shared" ca="1" si="137"/>
        <v/>
      </c>
      <c r="M555" s="54" t="str">
        <f t="shared" ca="1" si="138"/>
        <v/>
      </c>
      <c r="N555" s="78" t="str">
        <f ca="1">IF(OR(G555="T",G555="",AND(H555="",I555="",J555="",K555="",L555="",M555="")),"",Listen!$A$6)</f>
        <v/>
      </c>
      <c r="O555" s="59" t="str">
        <f t="shared" ca="1" si="129"/>
        <v/>
      </c>
      <c r="P555" s="71" t="str">
        <f t="shared" ca="1" si="139"/>
        <v/>
      </c>
      <c r="Q555" s="65" t="str">
        <f t="shared" ca="1" si="140"/>
        <v/>
      </c>
      <c r="R555" s="65" t="str">
        <f t="shared" ca="1" si="141"/>
        <v/>
      </c>
      <c r="S555" s="82" t="str">
        <f t="shared" si="142"/>
        <v/>
      </c>
      <c r="T555" s="73" t="str">
        <f t="shared" si="130"/>
        <v/>
      </c>
      <c r="U555" s="89" t="str">
        <f t="shared" si="143"/>
        <v/>
      </c>
      <c r="V555" s="86" t="str">
        <f t="shared" si="131"/>
        <v/>
      </c>
      <c r="W555" s="41" t="str">
        <f t="shared" si="144"/>
        <v/>
      </c>
      <c r="X555" s="42"/>
    </row>
    <row r="556" spans="1:24" x14ac:dyDescent="0.25">
      <c r="A556" s="104" t="str">
        <f t="shared" si="132"/>
        <v/>
      </c>
      <c r="B556" s="33"/>
      <c r="C556" s="34"/>
      <c r="D556" s="39"/>
      <c r="E556" s="39"/>
      <c r="F556" s="39"/>
      <c r="G556" s="40"/>
      <c r="H556" s="53" t="str">
        <f t="shared" ca="1" si="133"/>
        <v/>
      </c>
      <c r="I556" s="54" t="str">
        <f t="shared" ca="1" si="134"/>
        <v/>
      </c>
      <c r="J556" s="54" t="str">
        <f t="shared" ca="1" si="135"/>
        <v/>
      </c>
      <c r="K556" s="54" t="str">
        <f t="shared" ca="1" si="136"/>
        <v/>
      </c>
      <c r="L556" s="54" t="str">
        <f t="shared" ca="1" si="137"/>
        <v/>
      </c>
      <c r="M556" s="54" t="str">
        <f t="shared" ca="1" si="138"/>
        <v/>
      </c>
      <c r="N556" s="78" t="str">
        <f ca="1">IF(OR(G556="T",G556="",AND(H556="",I556="",J556="",K556="",L556="",M556="")),"",Listen!$A$6)</f>
        <v/>
      </c>
      <c r="O556" s="59" t="str">
        <f t="shared" ca="1" si="129"/>
        <v/>
      </c>
      <c r="P556" s="71" t="str">
        <f t="shared" ca="1" si="139"/>
        <v/>
      </c>
      <c r="Q556" s="65" t="str">
        <f t="shared" ca="1" si="140"/>
        <v/>
      </c>
      <c r="R556" s="65" t="str">
        <f t="shared" ca="1" si="141"/>
        <v/>
      </c>
      <c r="S556" s="82" t="str">
        <f t="shared" si="142"/>
        <v/>
      </c>
      <c r="T556" s="73" t="str">
        <f t="shared" si="130"/>
        <v/>
      </c>
      <c r="U556" s="89" t="str">
        <f t="shared" si="143"/>
        <v/>
      </c>
      <c r="V556" s="86" t="str">
        <f t="shared" si="131"/>
        <v/>
      </c>
      <c r="W556" s="41" t="str">
        <f t="shared" si="144"/>
        <v/>
      </c>
      <c r="X556" s="42"/>
    </row>
    <row r="557" spans="1:24" x14ac:dyDescent="0.25">
      <c r="A557" s="104" t="str">
        <f t="shared" si="132"/>
        <v/>
      </c>
      <c r="B557" s="33"/>
      <c r="C557" s="34"/>
      <c r="D557" s="39"/>
      <c r="E557" s="39"/>
      <c r="F557" s="39"/>
      <c r="G557" s="40"/>
      <c r="H557" s="53" t="str">
        <f t="shared" ca="1" si="133"/>
        <v/>
      </c>
      <c r="I557" s="54" t="str">
        <f t="shared" ca="1" si="134"/>
        <v/>
      </c>
      <c r="J557" s="54" t="str">
        <f t="shared" ca="1" si="135"/>
        <v/>
      </c>
      <c r="K557" s="54" t="str">
        <f t="shared" ca="1" si="136"/>
        <v/>
      </c>
      <c r="L557" s="54" t="str">
        <f t="shared" ca="1" si="137"/>
        <v/>
      </c>
      <c r="M557" s="54" t="str">
        <f t="shared" ca="1" si="138"/>
        <v/>
      </c>
      <c r="N557" s="78" t="str">
        <f ca="1">IF(OR(G557="T",G557="",AND(H557="",I557="",J557="",K557="",L557="",M557="")),"",Listen!$A$6)</f>
        <v/>
      </c>
      <c r="O557" s="59" t="str">
        <f t="shared" ca="1" si="129"/>
        <v/>
      </c>
      <c r="P557" s="71" t="str">
        <f t="shared" ca="1" si="139"/>
        <v/>
      </c>
      <c r="Q557" s="65" t="str">
        <f t="shared" ca="1" si="140"/>
        <v/>
      </c>
      <c r="R557" s="65" t="str">
        <f t="shared" ca="1" si="141"/>
        <v/>
      </c>
      <c r="S557" s="82" t="str">
        <f t="shared" si="142"/>
        <v/>
      </c>
      <c r="T557" s="73" t="str">
        <f t="shared" si="130"/>
        <v/>
      </c>
      <c r="U557" s="89" t="str">
        <f t="shared" si="143"/>
        <v/>
      </c>
      <c r="V557" s="86" t="str">
        <f t="shared" si="131"/>
        <v/>
      </c>
      <c r="W557" s="41" t="str">
        <f t="shared" si="144"/>
        <v/>
      </c>
      <c r="X557" s="42"/>
    </row>
    <row r="558" spans="1:24" x14ac:dyDescent="0.25">
      <c r="A558" s="104" t="str">
        <f t="shared" si="132"/>
        <v/>
      </c>
      <c r="B558" s="33"/>
      <c r="C558" s="34"/>
      <c r="D558" s="39"/>
      <c r="E558" s="39"/>
      <c r="F558" s="39"/>
      <c r="G558" s="40"/>
      <c r="H558" s="53" t="str">
        <f t="shared" ca="1" si="133"/>
        <v/>
      </c>
      <c r="I558" s="54" t="str">
        <f t="shared" ca="1" si="134"/>
        <v/>
      </c>
      <c r="J558" s="54" t="str">
        <f t="shared" ca="1" si="135"/>
        <v/>
      </c>
      <c r="K558" s="54" t="str">
        <f t="shared" ca="1" si="136"/>
        <v/>
      </c>
      <c r="L558" s="54" t="str">
        <f t="shared" ca="1" si="137"/>
        <v/>
      </c>
      <c r="M558" s="54" t="str">
        <f t="shared" ca="1" si="138"/>
        <v/>
      </c>
      <c r="N558" s="78" t="str">
        <f ca="1">IF(OR(G558="T",G558="",AND(H558="",I558="",J558="",K558="",L558="",M558="")),"",Listen!$A$6)</f>
        <v/>
      </c>
      <c r="O558" s="59" t="str">
        <f t="shared" ca="1" si="129"/>
        <v/>
      </c>
      <c r="P558" s="71" t="str">
        <f t="shared" ca="1" si="139"/>
        <v/>
      </c>
      <c r="Q558" s="65" t="str">
        <f t="shared" ca="1" si="140"/>
        <v/>
      </c>
      <c r="R558" s="65" t="str">
        <f t="shared" ca="1" si="141"/>
        <v/>
      </c>
      <c r="S558" s="82" t="str">
        <f t="shared" si="142"/>
        <v/>
      </c>
      <c r="T558" s="73" t="str">
        <f t="shared" si="130"/>
        <v/>
      </c>
      <c r="U558" s="89" t="str">
        <f t="shared" si="143"/>
        <v/>
      </c>
      <c r="V558" s="86" t="str">
        <f t="shared" si="131"/>
        <v/>
      </c>
      <c r="W558" s="41" t="str">
        <f t="shared" si="144"/>
        <v/>
      </c>
      <c r="X558" s="42"/>
    </row>
    <row r="559" spans="1:24" x14ac:dyDescent="0.25">
      <c r="A559" s="104" t="str">
        <f t="shared" si="132"/>
        <v/>
      </c>
      <c r="B559" s="33"/>
      <c r="C559" s="34"/>
      <c r="D559" s="39"/>
      <c r="E559" s="39"/>
      <c r="F559" s="39"/>
      <c r="G559" s="40"/>
      <c r="H559" s="53" t="str">
        <f t="shared" ca="1" si="133"/>
        <v/>
      </c>
      <c r="I559" s="54" t="str">
        <f t="shared" ca="1" si="134"/>
        <v/>
      </c>
      <c r="J559" s="54" t="str">
        <f t="shared" ca="1" si="135"/>
        <v/>
      </c>
      <c r="K559" s="54" t="str">
        <f t="shared" ca="1" si="136"/>
        <v/>
      </c>
      <c r="L559" s="54" t="str">
        <f t="shared" ca="1" si="137"/>
        <v/>
      </c>
      <c r="M559" s="54" t="str">
        <f t="shared" ca="1" si="138"/>
        <v/>
      </c>
      <c r="N559" s="78" t="str">
        <f ca="1">IF(OR(G559="T",G559="",AND(H559="",I559="",J559="",K559="",L559="",M559="")),"",Listen!$A$6)</f>
        <v/>
      </c>
      <c r="O559" s="59" t="str">
        <f t="shared" ca="1" si="129"/>
        <v/>
      </c>
      <c r="P559" s="71" t="str">
        <f t="shared" ca="1" si="139"/>
        <v/>
      </c>
      <c r="Q559" s="65" t="str">
        <f t="shared" ca="1" si="140"/>
        <v/>
      </c>
      <c r="R559" s="65" t="str">
        <f t="shared" ca="1" si="141"/>
        <v/>
      </c>
      <c r="S559" s="82" t="str">
        <f t="shared" si="142"/>
        <v/>
      </c>
      <c r="T559" s="73" t="str">
        <f t="shared" si="130"/>
        <v/>
      </c>
      <c r="U559" s="89" t="str">
        <f t="shared" si="143"/>
        <v/>
      </c>
      <c r="V559" s="86" t="str">
        <f t="shared" si="131"/>
        <v/>
      </c>
      <c r="W559" s="41" t="str">
        <f t="shared" si="144"/>
        <v/>
      </c>
      <c r="X559" s="42"/>
    </row>
    <row r="560" spans="1:24" x14ac:dyDescent="0.25">
      <c r="A560" s="104" t="str">
        <f t="shared" si="132"/>
        <v/>
      </c>
      <c r="B560" s="33"/>
      <c r="C560" s="34"/>
      <c r="D560" s="39"/>
      <c r="E560" s="39"/>
      <c r="F560" s="39"/>
      <c r="G560" s="40"/>
      <c r="H560" s="53" t="str">
        <f t="shared" ca="1" si="133"/>
        <v/>
      </c>
      <c r="I560" s="54" t="str">
        <f t="shared" ca="1" si="134"/>
        <v/>
      </c>
      <c r="J560" s="54" t="str">
        <f t="shared" ca="1" si="135"/>
        <v/>
      </c>
      <c r="K560" s="54" t="str">
        <f t="shared" ca="1" si="136"/>
        <v/>
      </c>
      <c r="L560" s="54" t="str">
        <f t="shared" ca="1" si="137"/>
        <v/>
      </c>
      <c r="M560" s="54" t="str">
        <f t="shared" ca="1" si="138"/>
        <v/>
      </c>
      <c r="N560" s="78" t="str">
        <f ca="1">IF(OR(G560="T",G560="",AND(H560="",I560="",J560="",K560="",L560="",M560="")),"",Listen!$A$6)</f>
        <v/>
      </c>
      <c r="O560" s="59" t="str">
        <f t="shared" ca="1" si="129"/>
        <v/>
      </c>
      <c r="P560" s="71" t="str">
        <f t="shared" ca="1" si="139"/>
        <v/>
      </c>
      <c r="Q560" s="65" t="str">
        <f t="shared" ca="1" si="140"/>
        <v/>
      </c>
      <c r="R560" s="65" t="str">
        <f t="shared" ca="1" si="141"/>
        <v/>
      </c>
      <c r="S560" s="82" t="str">
        <f t="shared" si="142"/>
        <v/>
      </c>
      <c r="T560" s="73" t="str">
        <f t="shared" si="130"/>
        <v/>
      </c>
      <c r="U560" s="89" t="str">
        <f t="shared" si="143"/>
        <v/>
      </c>
      <c r="V560" s="86" t="str">
        <f t="shared" si="131"/>
        <v/>
      </c>
      <c r="W560" s="41" t="str">
        <f t="shared" si="144"/>
        <v/>
      </c>
      <c r="X560" s="42"/>
    </row>
    <row r="561" spans="1:24" x14ac:dyDescent="0.25">
      <c r="A561" s="104" t="str">
        <f t="shared" si="132"/>
        <v/>
      </c>
      <c r="B561" s="33"/>
      <c r="C561" s="34"/>
      <c r="D561" s="39"/>
      <c r="E561" s="39"/>
      <c r="F561" s="39"/>
      <c r="G561" s="40"/>
      <c r="H561" s="53" t="str">
        <f t="shared" ca="1" si="133"/>
        <v/>
      </c>
      <c r="I561" s="54" t="str">
        <f t="shared" ca="1" si="134"/>
        <v/>
      </c>
      <c r="J561" s="54" t="str">
        <f t="shared" ca="1" si="135"/>
        <v/>
      </c>
      <c r="K561" s="54" t="str">
        <f t="shared" ca="1" si="136"/>
        <v/>
      </c>
      <c r="L561" s="54" t="str">
        <f t="shared" ca="1" si="137"/>
        <v/>
      </c>
      <c r="M561" s="54" t="str">
        <f t="shared" ca="1" si="138"/>
        <v/>
      </c>
      <c r="N561" s="78" t="str">
        <f ca="1">IF(OR(G561="T",G561="",AND(H561="",I561="",J561="",K561="",L561="",M561="")),"",Listen!$A$6)</f>
        <v/>
      </c>
      <c r="O561" s="59" t="str">
        <f t="shared" ca="1" si="129"/>
        <v/>
      </c>
      <c r="P561" s="71" t="str">
        <f t="shared" ca="1" si="139"/>
        <v/>
      </c>
      <c r="Q561" s="65" t="str">
        <f t="shared" ca="1" si="140"/>
        <v/>
      </c>
      <c r="R561" s="65" t="str">
        <f t="shared" ca="1" si="141"/>
        <v/>
      </c>
      <c r="S561" s="82" t="str">
        <f t="shared" si="142"/>
        <v/>
      </c>
      <c r="T561" s="73" t="str">
        <f t="shared" si="130"/>
        <v/>
      </c>
      <c r="U561" s="89" t="str">
        <f t="shared" si="143"/>
        <v/>
      </c>
      <c r="V561" s="86" t="str">
        <f t="shared" si="131"/>
        <v/>
      </c>
      <c r="W561" s="41" t="str">
        <f t="shared" si="144"/>
        <v/>
      </c>
      <c r="X561" s="42"/>
    </row>
    <row r="562" spans="1:24" x14ac:dyDescent="0.25">
      <c r="A562" s="104" t="str">
        <f t="shared" si="132"/>
        <v/>
      </c>
      <c r="B562" s="33"/>
      <c r="C562" s="34"/>
      <c r="D562" s="39"/>
      <c r="E562" s="39"/>
      <c r="F562" s="39"/>
      <c r="G562" s="40"/>
      <c r="H562" s="53" t="str">
        <f t="shared" ca="1" si="133"/>
        <v/>
      </c>
      <c r="I562" s="54" t="str">
        <f t="shared" ca="1" si="134"/>
        <v/>
      </c>
      <c r="J562" s="54" t="str">
        <f t="shared" ca="1" si="135"/>
        <v/>
      </c>
      <c r="K562" s="54" t="str">
        <f t="shared" ca="1" si="136"/>
        <v/>
      </c>
      <c r="L562" s="54" t="str">
        <f t="shared" ca="1" si="137"/>
        <v/>
      </c>
      <c r="M562" s="54" t="str">
        <f t="shared" ca="1" si="138"/>
        <v/>
      </c>
      <c r="N562" s="78" t="str">
        <f ca="1">IF(OR(G562="T",G562="",AND(H562="",I562="",J562="",K562="",L562="",M562="")),"",Listen!$A$6)</f>
        <v/>
      </c>
      <c r="O562" s="59" t="str">
        <f t="shared" ca="1" si="129"/>
        <v/>
      </c>
      <c r="P562" s="71" t="str">
        <f t="shared" ca="1" si="139"/>
        <v/>
      </c>
      <c r="Q562" s="65" t="str">
        <f t="shared" ca="1" si="140"/>
        <v/>
      </c>
      <c r="R562" s="65" t="str">
        <f t="shared" ca="1" si="141"/>
        <v/>
      </c>
      <c r="S562" s="82" t="str">
        <f t="shared" si="142"/>
        <v/>
      </c>
      <c r="T562" s="73" t="str">
        <f t="shared" si="130"/>
        <v/>
      </c>
      <c r="U562" s="89" t="str">
        <f t="shared" si="143"/>
        <v/>
      </c>
      <c r="V562" s="86" t="str">
        <f t="shared" si="131"/>
        <v/>
      </c>
      <c r="W562" s="41" t="str">
        <f t="shared" si="144"/>
        <v/>
      </c>
      <c r="X562" s="42"/>
    </row>
    <row r="563" spans="1:24" x14ac:dyDescent="0.25">
      <c r="A563" s="104" t="str">
        <f t="shared" si="132"/>
        <v/>
      </c>
      <c r="B563" s="33"/>
      <c r="C563" s="34"/>
      <c r="D563" s="39"/>
      <c r="E563" s="39"/>
      <c r="F563" s="39"/>
      <c r="G563" s="40"/>
      <c r="H563" s="53" t="str">
        <f t="shared" ca="1" si="133"/>
        <v/>
      </c>
      <c r="I563" s="54" t="str">
        <f t="shared" ca="1" si="134"/>
        <v/>
      </c>
      <c r="J563" s="54" t="str">
        <f t="shared" ca="1" si="135"/>
        <v/>
      </c>
      <c r="K563" s="54" t="str">
        <f t="shared" ca="1" si="136"/>
        <v/>
      </c>
      <c r="L563" s="54" t="str">
        <f t="shared" ca="1" si="137"/>
        <v/>
      </c>
      <c r="M563" s="54" t="str">
        <f t="shared" ca="1" si="138"/>
        <v/>
      </c>
      <c r="N563" s="78" t="str">
        <f ca="1">IF(OR(G563="T",G563="",AND(H563="",I563="",J563="",K563="",L563="",M563="")),"",Listen!$A$6)</f>
        <v/>
      </c>
      <c r="O563" s="59" t="str">
        <f t="shared" ca="1" si="129"/>
        <v/>
      </c>
      <c r="P563" s="71" t="str">
        <f t="shared" ca="1" si="139"/>
        <v/>
      </c>
      <c r="Q563" s="65" t="str">
        <f t="shared" ca="1" si="140"/>
        <v/>
      </c>
      <c r="R563" s="65" t="str">
        <f t="shared" ca="1" si="141"/>
        <v/>
      </c>
      <c r="S563" s="82" t="str">
        <f t="shared" si="142"/>
        <v/>
      </c>
      <c r="T563" s="73" t="str">
        <f t="shared" si="130"/>
        <v/>
      </c>
      <c r="U563" s="89" t="str">
        <f t="shared" si="143"/>
        <v/>
      </c>
      <c r="V563" s="86" t="str">
        <f t="shared" si="131"/>
        <v/>
      </c>
      <c r="W563" s="41" t="str">
        <f t="shared" si="144"/>
        <v/>
      </c>
      <c r="X563" s="42"/>
    </row>
    <row r="564" spans="1:24" x14ac:dyDescent="0.25">
      <c r="A564" s="104" t="str">
        <f t="shared" si="132"/>
        <v/>
      </c>
      <c r="B564" s="33"/>
      <c r="C564" s="34"/>
      <c r="D564" s="39"/>
      <c r="E564" s="39"/>
      <c r="F564" s="39"/>
      <c r="G564" s="40"/>
      <c r="H564" s="53" t="str">
        <f t="shared" ca="1" si="133"/>
        <v/>
      </c>
      <c r="I564" s="54" t="str">
        <f t="shared" ca="1" si="134"/>
        <v/>
      </c>
      <c r="J564" s="54" t="str">
        <f t="shared" ca="1" si="135"/>
        <v/>
      </c>
      <c r="K564" s="54" t="str">
        <f t="shared" ca="1" si="136"/>
        <v/>
      </c>
      <c r="L564" s="54" t="str">
        <f t="shared" ca="1" si="137"/>
        <v/>
      </c>
      <c r="M564" s="54" t="str">
        <f t="shared" ca="1" si="138"/>
        <v/>
      </c>
      <c r="N564" s="78" t="str">
        <f ca="1">IF(OR(G564="T",G564="",AND(H564="",I564="",J564="",K564="",L564="",M564="")),"",Listen!$A$6)</f>
        <v/>
      </c>
      <c r="O564" s="59" t="str">
        <f t="shared" ca="1" si="129"/>
        <v/>
      </c>
      <c r="P564" s="71" t="str">
        <f t="shared" ca="1" si="139"/>
        <v/>
      </c>
      <c r="Q564" s="65" t="str">
        <f t="shared" ca="1" si="140"/>
        <v/>
      </c>
      <c r="R564" s="65" t="str">
        <f t="shared" ca="1" si="141"/>
        <v/>
      </c>
      <c r="S564" s="82" t="str">
        <f t="shared" si="142"/>
        <v/>
      </c>
      <c r="T564" s="73" t="str">
        <f t="shared" si="130"/>
        <v/>
      </c>
      <c r="U564" s="89" t="str">
        <f t="shared" si="143"/>
        <v/>
      </c>
      <c r="V564" s="86" t="str">
        <f t="shared" si="131"/>
        <v/>
      </c>
      <c r="W564" s="41" t="str">
        <f t="shared" si="144"/>
        <v/>
      </c>
      <c r="X564" s="42"/>
    </row>
    <row r="565" spans="1:24" x14ac:dyDescent="0.25">
      <c r="A565" s="104" t="str">
        <f t="shared" si="132"/>
        <v/>
      </c>
      <c r="B565" s="33"/>
      <c r="C565" s="34"/>
      <c r="D565" s="39"/>
      <c r="E565" s="39"/>
      <c r="F565" s="39"/>
      <c r="G565" s="40"/>
      <c r="H565" s="53" t="str">
        <f t="shared" ca="1" si="133"/>
        <v/>
      </c>
      <c r="I565" s="54" t="str">
        <f t="shared" ca="1" si="134"/>
        <v/>
      </c>
      <c r="J565" s="54" t="str">
        <f t="shared" ca="1" si="135"/>
        <v/>
      </c>
      <c r="K565" s="54" t="str">
        <f t="shared" ca="1" si="136"/>
        <v/>
      </c>
      <c r="L565" s="54" t="str">
        <f t="shared" ca="1" si="137"/>
        <v/>
      </c>
      <c r="M565" s="54" t="str">
        <f t="shared" ca="1" si="138"/>
        <v/>
      </c>
      <c r="N565" s="78" t="str">
        <f ca="1">IF(OR(G565="T",G565="",AND(H565="",I565="",J565="",K565="",L565="",M565="")),"",Listen!$A$6)</f>
        <v/>
      </c>
      <c r="O565" s="59" t="str">
        <f t="shared" ca="1" si="129"/>
        <v/>
      </c>
      <c r="P565" s="71" t="str">
        <f t="shared" ca="1" si="139"/>
        <v/>
      </c>
      <c r="Q565" s="65" t="str">
        <f t="shared" ca="1" si="140"/>
        <v/>
      </c>
      <c r="R565" s="65" t="str">
        <f t="shared" ca="1" si="141"/>
        <v/>
      </c>
      <c r="S565" s="82" t="str">
        <f t="shared" si="142"/>
        <v/>
      </c>
      <c r="T565" s="73" t="str">
        <f t="shared" si="130"/>
        <v/>
      </c>
      <c r="U565" s="89" t="str">
        <f t="shared" si="143"/>
        <v/>
      </c>
      <c r="V565" s="86" t="str">
        <f t="shared" si="131"/>
        <v/>
      </c>
      <c r="W565" s="41" t="str">
        <f t="shared" si="144"/>
        <v/>
      </c>
      <c r="X565" s="42"/>
    </row>
    <row r="566" spans="1:24" x14ac:dyDescent="0.25">
      <c r="A566" s="104" t="str">
        <f t="shared" si="132"/>
        <v/>
      </c>
      <c r="B566" s="33"/>
      <c r="C566" s="34"/>
      <c r="D566" s="39"/>
      <c r="E566" s="39"/>
      <c r="F566" s="39"/>
      <c r="G566" s="40"/>
      <c r="H566" s="53" t="str">
        <f t="shared" ca="1" si="133"/>
        <v/>
      </c>
      <c r="I566" s="54" t="str">
        <f t="shared" ca="1" si="134"/>
        <v/>
      </c>
      <c r="J566" s="54" t="str">
        <f t="shared" ca="1" si="135"/>
        <v/>
      </c>
      <c r="K566" s="54" t="str">
        <f t="shared" ca="1" si="136"/>
        <v/>
      </c>
      <c r="L566" s="54" t="str">
        <f t="shared" ca="1" si="137"/>
        <v/>
      </c>
      <c r="M566" s="54" t="str">
        <f t="shared" ca="1" si="138"/>
        <v/>
      </c>
      <c r="N566" s="78" t="str">
        <f ca="1">IF(OR(G566="T",G566="",AND(H566="",I566="",J566="",K566="",L566="",M566="")),"",Listen!$A$6)</f>
        <v/>
      </c>
      <c r="O566" s="59" t="str">
        <f t="shared" ca="1" si="129"/>
        <v/>
      </c>
      <c r="P566" s="71" t="str">
        <f t="shared" ca="1" si="139"/>
        <v/>
      </c>
      <c r="Q566" s="65" t="str">
        <f t="shared" ca="1" si="140"/>
        <v/>
      </c>
      <c r="R566" s="65" t="str">
        <f t="shared" ca="1" si="141"/>
        <v/>
      </c>
      <c r="S566" s="82" t="str">
        <f t="shared" si="142"/>
        <v/>
      </c>
      <c r="T566" s="73" t="str">
        <f t="shared" si="130"/>
        <v/>
      </c>
      <c r="U566" s="89" t="str">
        <f t="shared" si="143"/>
        <v/>
      </c>
      <c r="V566" s="86" t="str">
        <f t="shared" si="131"/>
        <v/>
      </c>
      <c r="W566" s="41" t="str">
        <f t="shared" si="144"/>
        <v/>
      </c>
      <c r="X566" s="42"/>
    </row>
    <row r="567" spans="1:24" x14ac:dyDescent="0.25">
      <c r="A567" s="104" t="str">
        <f t="shared" si="132"/>
        <v/>
      </c>
      <c r="B567" s="33"/>
      <c r="C567" s="34"/>
      <c r="D567" s="39"/>
      <c r="E567" s="39"/>
      <c r="F567" s="39"/>
      <c r="G567" s="40"/>
      <c r="H567" s="53" t="str">
        <f t="shared" ca="1" si="133"/>
        <v/>
      </c>
      <c r="I567" s="54" t="str">
        <f t="shared" ca="1" si="134"/>
        <v/>
      </c>
      <c r="J567" s="54" t="str">
        <f t="shared" ca="1" si="135"/>
        <v/>
      </c>
      <c r="K567" s="54" t="str">
        <f t="shared" ca="1" si="136"/>
        <v/>
      </c>
      <c r="L567" s="54" t="str">
        <f t="shared" ca="1" si="137"/>
        <v/>
      </c>
      <c r="M567" s="54" t="str">
        <f t="shared" ca="1" si="138"/>
        <v/>
      </c>
      <c r="N567" s="78" t="str">
        <f ca="1">IF(OR(G567="T",G567="",AND(H567="",I567="",J567="",K567="",L567="",M567="")),"",Listen!$A$6)</f>
        <v/>
      </c>
      <c r="O567" s="59" t="str">
        <f t="shared" ca="1" si="129"/>
        <v/>
      </c>
      <c r="P567" s="71" t="str">
        <f t="shared" ca="1" si="139"/>
        <v/>
      </c>
      <c r="Q567" s="65" t="str">
        <f t="shared" ca="1" si="140"/>
        <v/>
      </c>
      <c r="R567" s="65" t="str">
        <f t="shared" ca="1" si="141"/>
        <v/>
      </c>
      <c r="S567" s="82" t="str">
        <f t="shared" si="142"/>
        <v/>
      </c>
      <c r="T567" s="73" t="str">
        <f t="shared" si="130"/>
        <v/>
      </c>
      <c r="U567" s="89" t="str">
        <f t="shared" si="143"/>
        <v/>
      </c>
      <c r="V567" s="86" t="str">
        <f t="shared" si="131"/>
        <v/>
      </c>
      <c r="W567" s="41" t="str">
        <f t="shared" si="144"/>
        <v/>
      </c>
      <c r="X567" s="42"/>
    </row>
    <row r="568" spans="1:24" x14ac:dyDescent="0.25">
      <c r="A568" s="104" t="str">
        <f t="shared" si="132"/>
        <v/>
      </c>
      <c r="B568" s="33"/>
      <c r="C568" s="34"/>
      <c r="D568" s="39"/>
      <c r="E568" s="39"/>
      <c r="F568" s="39"/>
      <c r="G568" s="40"/>
      <c r="H568" s="53" t="str">
        <f t="shared" ca="1" si="133"/>
        <v/>
      </c>
      <c r="I568" s="54" t="str">
        <f t="shared" ca="1" si="134"/>
        <v/>
      </c>
      <c r="J568" s="54" t="str">
        <f t="shared" ca="1" si="135"/>
        <v/>
      </c>
      <c r="K568" s="54" t="str">
        <f t="shared" ca="1" si="136"/>
        <v/>
      </c>
      <c r="L568" s="54" t="str">
        <f t="shared" ca="1" si="137"/>
        <v/>
      </c>
      <c r="M568" s="54" t="str">
        <f t="shared" ca="1" si="138"/>
        <v/>
      </c>
      <c r="N568" s="78" t="str">
        <f ca="1">IF(OR(G568="T",G568="",AND(H568="",I568="",J568="",K568="",L568="",M568="")),"",Listen!$A$6)</f>
        <v/>
      </c>
      <c r="O568" s="59" t="str">
        <f t="shared" ca="1" si="129"/>
        <v/>
      </c>
      <c r="P568" s="71" t="str">
        <f t="shared" ca="1" si="139"/>
        <v/>
      </c>
      <c r="Q568" s="65" t="str">
        <f t="shared" ca="1" si="140"/>
        <v/>
      </c>
      <c r="R568" s="65" t="str">
        <f t="shared" ca="1" si="141"/>
        <v/>
      </c>
      <c r="S568" s="82" t="str">
        <f t="shared" si="142"/>
        <v/>
      </c>
      <c r="T568" s="73" t="str">
        <f t="shared" si="130"/>
        <v/>
      </c>
      <c r="U568" s="89" t="str">
        <f t="shared" si="143"/>
        <v/>
      </c>
      <c r="V568" s="86" t="str">
        <f t="shared" si="131"/>
        <v/>
      </c>
      <c r="W568" s="41" t="str">
        <f t="shared" si="144"/>
        <v/>
      </c>
      <c r="X568" s="42"/>
    </row>
    <row r="569" spans="1:24" x14ac:dyDescent="0.25">
      <c r="A569" s="104" t="str">
        <f t="shared" si="132"/>
        <v/>
      </c>
      <c r="B569" s="33"/>
      <c r="C569" s="34"/>
      <c r="D569" s="39"/>
      <c r="E569" s="39"/>
      <c r="F569" s="39"/>
      <c r="G569" s="40"/>
      <c r="H569" s="53" t="str">
        <f t="shared" ca="1" si="133"/>
        <v/>
      </c>
      <c r="I569" s="54" t="str">
        <f t="shared" ca="1" si="134"/>
        <v/>
      </c>
      <c r="J569" s="54" t="str">
        <f t="shared" ca="1" si="135"/>
        <v/>
      </c>
      <c r="K569" s="54" t="str">
        <f t="shared" ca="1" si="136"/>
        <v/>
      </c>
      <c r="L569" s="54" t="str">
        <f t="shared" ca="1" si="137"/>
        <v/>
      </c>
      <c r="M569" s="54" t="str">
        <f t="shared" ca="1" si="138"/>
        <v/>
      </c>
      <c r="N569" s="78" t="str">
        <f ca="1">IF(OR(G569="T",G569="",AND(H569="",I569="",J569="",K569="",L569="",M569="")),"",Listen!$A$6)</f>
        <v/>
      </c>
      <c r="O569" s="59" t="str">
        <f t="shared" ca="1" si="129"/>
        <v/>
      </c>
      <c r="P569" s="71" t="str">
        <f t="shared" ca="1" si="139"/>
        <v/>
      </c>
      <c r="Q569" s="65" t="str">
        <f t="shared" ca="1" si="140"/>
        <v/>
      </c>
      <c r="R569" s="65" t="str">
        <f t="shared" ca="1" si="141"/>
        <v/>
      </c>
      <c r="S569" s="82" t="str">
        <f t="shared" si="142"/>
        <v/>
      </c>
      <c r="T569" s="73" t="str">
        <f t="shared" si="130"/>
        <v/>
      </c>
      <c r="U569" s="89" t="str">
        <f t="shared" si="143"/>
        <v/>
      </c>
      <c r="V569" s="86" t="str">
        <f t="shared" si="131"/>
        <v/>
      </c>
      <c r="W569" s="41" t="str">
        <f t="shared" si="144"/>
        <v/>
      </c>
      <c r="X569" s="42"/>
    </row>
    <row r="570" spans="1:24" x14ac:dyDescent="0.25">
      <c r="A570" s="104" t="str">
        <f t="shared" si="132"/>
        <v/>
      </c>
      <c r="B570" s="33"/>
      <c r="C570" s="34"/>
      <c r="D570" s="39"/>
      <c r="E570" s="39"/>
      <c r="F570" s="39"/>
      <c r="G570" s="40"/>
      <c r="H570" s="53" t="str">
        <f t="shared" ca="1" si="133"/>
        <v/>
      </c>
      <c r="I570" s="54" t="str">
        <f t="shared" ca="1" si="134"/>
        <v/>
      </c>
      <c r="J570" s="54" t="str">
        <f t="shared" ca="1" si="135"/>
        <v/>
      </c>
      <c r="K570" s="54" t="str">
        <f t="shared" ca="1" si="136"/>
        <v/>
      </c>
      <c r="L570" s="54" t="str">
        <f t="shared" ca="1" si="137"/>
        <v/>
      </c>
      <c r="M570" s="54" t="str">
        <f t="shared" ca="1" si="138"/>
        <v/>
      </c>
      <c r="N570" s="78" t="str">
        <f ca="1">IF(OR(G570="T",G570="",AND(H570="",I570="",J570="",K570="",L570="",M570="")),"",Listen!$A$6)</f>
        <v/>
      </c>
      <c r="O570" s="59" t="str">
        <f t="shared" ca="1" si="129"/>
        <v/>
      </c>
      <c r="P570" s="71" t="str">
        <f t="shared" ca="1" si="139"/>
        <v/>
      </c>
      <c r="Q570" s="65" t="str">
        <f t="shared" ca="1" si="140"/>
        <v/>
      </c>
      <c r="R570" s="65" t="str">
        <f t="shared" ca="1" si="141"/>
        <v/>
      </c>
      <c r="S570" s="82" t="str">
        <f t="shared" si="142"/>
        <v/>
      </c>
      <c r="T570" s="73" t="str">
        <f t="shared" si="130"/>
        <v/>
      </c>
      <c r="U570" s="89" t="str">
        <f t="shared" si="143"/>
        <v/>
      </c>
      <c r="V570" s="86" t="str">
        <f t="shared" si="131"/>
        <v/>
      </c>
      <c r="W570" s="41" t="str">
        <f t="shared" si="144"/>
        <v/>
      </c>
      <c r="X570" s="42"/>
    </row>
    <row r="571" spans="1:24" x14ac:dyDescent="0.25">
      <c r="A571" s="104" t="str">
        <f t="shared" si="132"/>
        <v/>
      </c>
      <c r="B571" s="33"/>
      <c r="C571" s="34"/>
      <c r="D571" s="39"/>
      <c r="E571" s="39"/>
      <c r="F571" s="39"/>
      <c r="G571" s="40"/>
      <c r="H571" s="53" t="str">
        <f t="shared" ca="1" si="133"/>
        <v/>
      </c>
      <c r="I571" s="54" t="str">
        <f t="shared" ca="1" si="134"/>
        <v/>
      </c>
      <c r="J571" s="54" t="str">
        <f t="shared" ca="1" si="135"/>
        <v/>
      </c>
      <c r="K571" s="54" t="str">
        <f t="shared" ca="1" si="136"/>
        <v/>
      </c>
      <c r="L571" s="54" t="str">
        <f t="shared" ca="1" si="137"/>
        <v/>
      </c>
      <c r="M571" s="54" t="str">
        <f t="shared" ca="1" si="138"/>
        <v/>
      </c>
      <c r="N571" s="78" t="str">
        <f ca="1">IF(OR(G571="T",G571="",AND(H571="",I571="",J571="",K571="",L571="",M571="")),"",Listen!$A$6)</f>
        <v/>
      </c>
      <c r="O571" s="59" t="str">
        <f t="shared" ca="1" si="129"/>
        <v/>
      </c>
      <c r="P571" s="71" t="str">
        <f t="shared" ca="1" si="139"/>
        <v/>
      </c>
      <c r="Q571" s="65" t="str">
        <f t="shared" ca="1" si="140"/>
        <v/>
      </c>
      <c r="R571" s="65" t="str">
        <f t="shared" ca="1" si="141"/>
        <v/>
      </c>
      <c r="S571" s="82" t="str">
        <f t="shared" si="142"/>
        <v/>
      </c>
      <c r="T571" s="73" t="str">
        <f t="shared" si="130"/>
        <v/>
      </c>
      <c r="U571" s="89" t="str">
        <f t="shared" si="143"/>
        <v/>
      </c>
      <c r="V571" s="86" t="str">
        <f t="shared" si="131"/>
        <v/>
      </c>
      <c r="W571" s="41" t="str">
        <f t="shared" si="144"/>
        <v/>
      </c>
      <c r="X571" s="42"/>
    </row>
    <row r="572" spans="1:24" x14ac:dyDescent="0.25">
      <c r="A572" s="104" t="str">
        <f t="shared" si="132"/>
        <v/>
      </c>
      <c r="B572" s="33"/>
      <c r="C572" s="34"/>
      <c r="D572" s="39"/>
      <c r="E572" s="39"/>
      <c r="F572" s="39"/>
      <c r="G572" s="40"/>
      <c r="H572" s="53" t="str">
        <f t="shared" ca="1" si="133"/>
        <v/>
      </c>
      <c r="I572" s="54" t="str">
        <f t="shared" ca="1" si="134"/>
        <v/>
      </c>
      <c r="J572" s="54" t="str">
        <f t="shared" ca="1" si="135"/>
        <v/>
      </c>
      <c r="K572" s="54" t="str">
        <f t="shared" ca="1" si="136"/>
        <v/>
      </c>
      <c r="L572" s="54" t="str">
        <f t="shared" ca="1" si="137"/>
        <v/>
      </c>
      <c r="M572" s="54" t="str">
        <f t="shared" ca="1" si="138"/>
        <v/>
      </c>
      <c r="N572" s="78" t="str">
        <f ca="1">IF(OR(G572="T",G572="",AND(H572="",I572="",J572="",K572="",L572="",M572="")),"",Listen!$A$6)</f>
        <v/>
      </c>
      <c r="O572" s="59" t="str">
        <f t="shared" ca="1" si="129"/>
        <v/>
      </c>
      <c r="P572" s="71" t="str">
        <f t="shared" ca="1" si="139"/>
        <v/>
      </c>
      <c r="Q572" s="65" t="str">
        <f t="shared" ca="1" si="140"/>
        <v/>
      </c>
      <c r="R572" s="65" t="str">
        <f t="shared" ca="1" si="141"/>
        <v/>
      </c>
      <c r="S572" s="82" t="str">
        <f t="shared" si="142"/>
        <v/>
      </c>
      <c r="T572" s="73" t="str">
        <f t="shared" si="130"/>
        <v/>
      </c>
      <c r="U572" s="89" t="str">
        <f t="shared" si="143"/>
        <v/>
      </c>
      <c r="V572" s="86" t="str">
        <f t="shared" si="131"/>
        <v/>
      </c>
      <c r="W572" s="41" t="str">
        <f t="shared" si="144"/>
        <v/>
      </c>
      <c r="X572" s="42"/>
    </row>
    <row r="573" spans="1:24" x14ac:dyDescent="0.25">
      <c r="A573" s="104" t="str">
        <f t="shared" si="132"/>
        <v/>
      </c>
      <c r="B573" s="33"/>
      <c r="C573" s="34"/>
      <c r="D573" s="39"/>
      <c r="E573" s="39"/>
      <c r="F573" s="39"/>
      <c r="G573" s="40"/>
      <c r="H573" s="53" t="str">
        <f t="shared" ca="1" si="133"/>
        <v/>
      </c>
      <c r="I573" s="54" t="str">
        <f t="shared" ca="1" si="134"/>
        <v/>
      </c>
      <c r="J573" s="54" t="str">
        <f t="shared" ca="1" si="135"/>
        <v/>
      </c>
      <c r="K573" s="54" t="str">
        <f t="shared" ca="1" si="136"/>
        <v/>
      </c>
      <c r="L573" s="54" t="str">
        <f t="shared" ca="1" si="137"/>
        <v/>
      </c>
      <c r="M573" s="54" t="str">
        <f t="shared" ca="1" si="138"/>
        <v/>
      </c>
      <c r="N573" s="78" t="str">
        <f ca="1">IF(OR(G573="T",G573="",AND(H573="",I573="",J573="",K573="",L573="",M573="")),"",Listen!$A$6)</f>
        <v/>
      </c>
      <c r="O573" s="59" t="str">
        <f t="shared" ca="1" si="129"/>
        <v/>
      </c>
      <c r="P573" s="71" t="str">
        <f t="shared" ca="1" si="139"/>
        <v/>
      </c>
      <c r="Q573" s="65" t="str">
        <f t="shared" ca="1" si="140"/>
        <v/>
      </c>
      <c r="R573" s="65" t="str">
        <f t="shared" ca="1" si="141"/>
        <v/>
      </c>
      <c r="S573" s="82" t="str">
        <f t="shared" si="142"/>
        <v/>
      </c>
      <c r="T573" s="73" t="str">
        <f t="shared" si="130"/>
        <v/>
      </c>
      <c r="U573" s="89" t="str">
        <f t="shared" si="143"/>
        <v/>
      </c>
      <c r="V573" s="86" t="str">
        <f t="shared" si="131"/>
        <v/>
      </c>
      <c r="W573" s="41" t="str">
        <f t="shared" si="144"/>
        <v/>
      </c>
      <c r="X573" s="42"/>
    </row>
    <row r="574" spans="1:24" x14ac:dyDescent="0.25">
      <c r="A574" s="104" t="str">
        <f t="shared" si="132"/>
        <v/>
      </c>
      <c r="B574" s="33"/>
      <c r="C574" s="34"/>
      <c r="D574" s="39"/>
      <c r="E574" s="39"/>
      <c r="F574" s="39"/>
      <c r="G574" s="40"/>
      <c r="H574" s="53" t="str">
        <f t="shared" ca="1" si="133"/>
        <v/>
      </c>
      <c r="I574" s="54" t="str">
        <f t="shared" ca="1" si="134"/>
        <v/>
      </c>
      <c r="J574" s="54" t="str">
        <f t="shared" ca="1" si="135"/>
        <v/>
      </c>
      <c r="K574" s="54" t="str">
        <f t="shared" ca="1" si="136"/>
        <v/>
      </c>
      <c r="L574" s="54" t="str">
        <f t="shared" ca="1" si="137"/>
        <v/>
      </c>
      <c r="M574" s="54" t="str">
        <f t="shared" ca="1" si="138"/>
        <v/>
      </c>
      <c r="N574" s="78" t="str">
        <f ca="1">IF(OR(G574="T",G574="",AND(H574="",I574="",J574="",K574="",L574="",M574="")),"",Listen!$A$6)</f>
        <v/>
      </c>
      <c r="O574" s="59" t="str">
        <f t="shared" ca="1" si="129"/>
        <v/>
      </c>
      <c r="P574" s="71" t="str">
        <f t="shared" ca="1" si="139"/>
        <v/>
      </c>
      <c r="Q574" s="65" t="str">
        <f t="shared" ca="1" si="140"/>
        <v/>
      </c>
      <c r="R574" s="65" t="str">
        <f t="shared" ca="1" si="141"/>
        <v/>
      </c>
      <c r="S574" s="82" t="str">
        <f t="shared" si="142"/>
        <v/>
      </c>
      <c r="T574" s="73" t="str">
        <f t="shared" si="130"/>
        <v/>
      </c>
      <c r="U574" s="89" t="str">
        <f t="shared" si="143"/>
        <v/>
      </c>
      <c r="V574" s="86" t="str">
        <f t="shared" si="131"/>
        <v/>
      </c>
      <c r="W574" s="41" t="str">
        <f t="shared" si="144"/>
        <v/>
      </c>
      <c r="X574" s="42"/>
    </row>
    <row r="575" spans="1:24" x14ac:dyDescent="0.25">
      <c r="A575" s="104" t="str">
        <f t="shared" si="132"/>
        <v/>
      </c>
      <c r="B575" s="33"/>
      <c r="C575" s="34"/>
      <c r="D575" s="39"/>
      <c r="E575" s="39"/>
      <c r="F575" s="39"/>
      <c r="G575" s="40"/>
      <c r="H575" s="53" t="str">
        <f t="shared" ca="1" si="133"/>
        <v/>
      </c>
      <c r="I575" s="54" t="str">
        <f t="shared" ca="1" si="134"/>
        <v/>
      </c>
      <c r="J575" s="54" t="str">
        <f t="shared" ca="1" si="135"/>
        <v/>
      </c>
      <c r="K575" s="54" t="str">
        <f t="shared" ca="1" si="136"/>
        <v/>
      </c>
      <c r="L575" s="54" t="str">
        <f t="shared" ca="1" si="137"/>
        <v/>
      </c>
      <c r="M575" s="54" t="str">
        <f t="shared" ca="1" si="138"/>
        <v/>
      </c>
      <c r="N575" s="78" t="str">
        <f ca="1">IF(OR(G575="T",G575="",AND(H575="",I575="",J575="",K575="",L575="",M575="")),"",Listen!$A$6)</f>
        <v/>
      </c>
      <c r="O575" s="59" t="str">
        <f t="shared" ca="1" si="129"/>
        <v/>
      </c>
      <c r="P575" s="71" t="str">
        <f t="shared" ca="1" si="139"/>
        <v/>
      </c>
      <c r="Q575" s="65" t="str">
        <f t="shared" ca="1" si="140"/>
        <v/>
      </c>
      <c r="R575" s="65" t="str">
        <f t="shared" ca="1" si="141"/>
        <v/>
      </c>
      <c r="S575" s="82" t="str">
        <f t="shared" si="142"/>
        <v/>
      </c>
      <c r="T575" s="73" t="str">
        <f t="shared" si="130"/>
        <v/>
      </c>
      <c r="U575" s="89" t="str">
        <f t="shared" si="143"/>
        <v/>
      </c>
      <c r="V575" s="86" t="str">
        <f t="shared" si="131"/>
        <v/>
      </c>
      <c r="W575" s="41" t="str">
        <f t="shared" si="144"/>
        <v/>
      </c>
      <c r="X575" s="42"/>
    </row>
    <row r="576" spans="1:24" x14ac:dyDescent="0.25">
      <c r="A576" s="104" t="str">
        <f t="shared" si="132"/>
        <v/>
      </c>
      <c r="B576" s="33"/>
      <c r="C576" s="34"/>
      <c r="D576" s="39"/>
      <c r="E576" s="39"/>
      <c r="F576" s="39"/>
      <c r="G576" s="40"/>
      <c r="H576" s="53" t="str">
        <f t="shared" ca="1" si="133"/>
        <v/>
      </c>
      <c r="I576" s="54" t="str">
        <f t="shared" ca="1" si="134"/>
        <v/>
      </c>
      <c r="J576" s="54" t="str">
        <f t="shared" ca="1" si="135"/>
        <v/>
      </c>
      <c r="K576" s="54" t="str">
        <f t="shared" ca="1" si="136"/>
        <v/>
      </c>
      <c r="L576" s="54" t="str">
        <f t="shared" ca="1" si="137"/>
        <v/>
      </c>
      <c r="M576" s="54" t="str">
        <f t="shared" ca="1" si="138"/>
        <v/>
      </c>
      <c r="N576" s="78" t="str">
        <f ca="1">IF(OR(G576="T",G576="",AND(H576="",I576="",J576="",K576="",L576="",M576="")),"",Listen!$A$6)</f>
        <v/>
      </c>
      <c r="O576" s="59" t="str">
        <f t="shared" ca="1" si="129"/>
        <v/>
      </c>
      <c r="P576" s="71" t="str">
        <f t="shared" ca="1" si="139"/>
        <v/>
      </c>
      <c r="Q576" s="65" t="str">
        <f t="shared" ca="1" si="140"/>
        <v/>
      </c>
      <c r="R576" s="65" t="str">
        <f t="shared" ca="1" si="141"/>
        <v/>
      </c>
      <c r="S576" s="82" t="str">
        <f t="shared" si="142"/>
        <v/>
      </c>
      <c r="T576" s="73" t="str">
        <f t="shared" si="130"/>
        <v/>
      </c>
      <c r="U576" s="89" t="str">
        <f t="shared" si="143"/>
        <v/>
      </c>
      <c r="V576" s="86" t="str">
        <f t="shared" si="131"/>
        <v/>
      </c>
      <c r="W576" s="41" t="str">
        <f t="shared" si="144"/>
        <v/>
      </c>
      <c r="X576" s="42"/>
    </row>
    <row r="577" spans="1:24" x14ac:dyDescent="0.25">
      <c r="A577" s="104" t="str">
        <f t="shared" si="132"/>
        <v/>
      </c>
      <c r="B577" s="33"/>
      <c r="C577" s="34"/>
      <c r="D577" s="39"/>
      <c r="E577" s="39"/>
      <c r="F577" s="39"/>
      <c r="G577" s="40"/>
      <c r="H577" s="53" t="str">
        <f t="shared" ca="1" si="133"/>
        <v/>
      </c>
      <c r="I577" s="54" t="str">
        <f t="shared" ca="1" si="134"/>
        <v/>
      </c>
      <c r="J577" s="54" t="str">
        <f t="shared" ca="1" si="135"/>
        <v/>
      </c>
      <c r="K577" s="54" t="str">
        <f t="shared" ca="1" si="136"/>
        <v/>
      </c>
      <c r="L577" s="54" t="str">
        <f t="shared" ca="1" si="137"/>
        <v/>
      </c>
      <c r="M577" s="54" t="str">
        <f t="shared" ca="1" si="138"/>
        <v/>
      </c>
      <c r="N577" s="78" t="str">
        <f ca="1">IF(OR(G577="T",G577="",AND(H577="",I577="",J577="",K577="",L577="",M577="")),"",Listen!$A$6)</f>
        <v/>
      </c>
      <c r="O577" s="59" t="str">
        <f t="shared" ca="1" si="129"/>
        <v/>
      </c>
      <c r="P577" s="71" t="str">
        <f t="shared" ca="1" si="139"/>
        <v/>
      </c>
      <c r="Q577" s="65" t="str">
        <f t="shared" ca="1" si="140"/>
        <v/>
      </c>
      <c r="R577" s="65" t="str">
        <f t="shared" ca="1" si="141"/>
        <v/>
      </c>
      <c r="S577" s="82" t="str">
        <f t="shared" si="142"/>
        <v/>
      </c>
      <c r="T577" s="73" t="str">
        <f t="shared" si="130"/>
        <v/>
      </c>
      <c r="U577" s="89" t="str">
        <f t="shared" si="143"/>
        <v/>
      </c>
      <c r="V577" s="86" t="str">
        <f t="shared" si="131"/>
        <v/>
      </c>
      <c r="W577" s="41" t="str">
        <f t="shared" si="144"/>
        <v/>
      </c>
      <c r="X577" s="42"/>
    </row>
    <row r="578" spans="1:24" x14ac:dyDescent="0.25">
      <c r="A578" s="104" t="str">
        <f t="shared" si="132"/>
        <v/>
      </c>
      <c r="B578" s="33"/>
      <c r="C578" s="34"/>
      <c r="D578" s="39"/>
      <c r="E578" s="39"/>
      <c r="F578" s="39"/>
      <c r="G578" s="40"/>
      <c r="H578" s="53" t="str">
        <f t="shared" ca="1" si="133"/>
        <v/>
      </c>
      <c r="I578" s="54" t="str">
        <f t="shared" ca="1" si="134"/>
        <v/>
      </c>
      <c r="J578" s="54" t="str">
        <f t="shared" ca="1" si="135"/>
        <v/>
      </c>
      <c r="K578" s="54" t="str">
        <f t="shared" ca="1" si="136"/>
        <v/>
      </c>
      <c r="L578" s="54" t="str">
        <f t="shared" ca="1" si="137"/>
        <v/>
      </c>
      <c r="M578" s="54" t="str">
        <f t="shared" ca="1" si="138"/>
        <v/>
      </c>
      <c r="N578" s="78" t="str">
        <f ca="1">IF(OR(G578="T",G578="",AND(H578="",I578="",J578="",K578="",L578="",M578="")),"",Listen!$A$6)</f>
        <v/>
      </c>
      <c r="O578" s="59" t="str">
        <f t="shared" ca="1" si="129"/>
        <v/>
      </c>
      <c r="P578" s="71" t="str">
        <f t="shared" ca="1" si="139"/>
        <v/>
      </c>
      <c r="Q578" s="65" t="str">
        <f t="shared" ca="1" si="140"/>
        <v/>
      </c>
      <c r="R578" s="65" t="str">
        <f t="shared" ca="1" si="141"/>
        <v/>
      </c>
      <c r="S578" s="82" t="str">
        <f t="shared" si="142"/>
        <v/>
      </c>
      <c r="T578" s="73" t="str">
        <f t="shared" si="130"/>
        <v/>
      </c>
      <c r="U578" s="89" t="str">
        <f t="shared" si="143"/>
        <v/>
      </c>
      <c r="V578" s="86" t="str">
        <f t="shared" si="131"/>
        <v/>
      </c>
      <c r="W578" s="41" t="str">
        <f t="shared" si="144"/>
        <v/>
      </c>
      <c r="X578" s="42"/>
    </row>
    <row r="579" spans="1:24" x14ac:dyDescent="0.25">
      <c r="A579" s="104" t="str">
        <f t="shared" si="132"/>
        <v/>
      </c>
      <c r="B579" s="33"/>
      <c r="C579" s="34"/>
      <c r="D579" s="39"/>
      <c r="E579" s="39"/>
      <c r="F579" s="39"/>
      <c r="G579" s="40"/>
      <c r="H579" s="53" t="str">
        <f t="shared" ca="1" si="133"/>
        <v/>
      </c>
      <c r="I579" s="54" t="str">
        <f t="shared" ca="1" si="134"/>
        <v/>
      </c>
      <c r="J579" s="54" t="str">
        <f t="shared" ca="1" si="135"/>
        <v/>
      </c>
      <c r="K579" s="54" t="str">
        <f t="shared" ca="1" si="136"/>
        <v/>
      </c>
      <c r="L579" s="54" t="str">
        <f t="shared" ca="1" si="137"/>
        <v/>
      </c>
      <c r="M579" s="54" t="str">
        <f t="shared" ca="1" si="138"/>
        <v/>
      </c>
      <c r="N579" s="78" t="str">
        <f ca="1">IF(OR(G579="T",G579="",AND(H579="",I579="",J579="",K579="",L579="",M579="")),"",Listen!$A$6)</f>
        <v/>
      </c>
      <c r="O579" s="59" t="str">
        <f t="shared" ca="1" si="129"/>
        <v/>
      </c>
      <c r="P579" s="71" t="str">
        <f t="shared" ca="1" si="139"/>
        <v/>
      </c>
      <c r="Q579" s="65" t="str">
        <f t="shared" ca="1" si="140"/>
        <v/>
      </c>
      <c r="R579" s="65" t="str">
        <f t="shared" ca="1" si="141"/>
        <v/>
      </c>
      <c r="S579" s="82" t="str">
        <f t="shared" si="142"/>
        <v/>
      </c>
      <c r="T579" s="73" t="str">
        <f t="shared" si="130"/>
        <v/>
      </c>
      <c r="U579" s="89" t="str">
        <f t="shared" si="143"/>
        <v/>
      </c>
      <c r="V579" s="86" t="str">
        <f t="shared" si="131"/>
        <v/>
      </c>
      <c r="W579" s="41" t="str">
        <f t="shared" si="144"/>
        <v/>
      </c>
      <c r="X579" s="42"/>
    </row>
    <row r="580" spans="1:24" x14ac:dyDescent="0.25">
      <c r="A580" s="104" t="str">
        <f t="shared" si="132"/>
        <v/>
      </c>
      <c r="B580" s="33"/>
      <c r="C580" s="34"/>
      <c r="D580" s="39"/>
      <c r="E580" s="39"/>
      <c r="F580" s="39"/>
      <c r="G580" s="40"/>
      <c r="H580" s="53" t="str">
        <f t="shared" ca="1" si="133"/>
        <v/>
      </c>
      <c r="I580" s="54" t="str">
        <f t="shared" ca="1" si="134"/>
        <v/>
      </c>
      <c r="J580" s="54" t="str">
        <f t="shared" ca="1" si="135"/>
        <v/>
      </c>
      <c r="K580" s="54" t="str">
        <f t="shared" ca="1" si="136"/>
        <v/>
      </c>
      <c r="L580" s="54" t="str">
        <f t="shared" ca="1" si="137"/>
        <v/>
      </c>
      <c r="M580" s="54" t="str">
        <f t="shared" ca="1" si="138"/>
        <v/>
      </c>
      <c r="N580" s="78" t="str">
        <f ca="1">IF(OR(G580="T",G580="",AND(H580="",I580="",J580="",K580="",L580="",M580="")),"",Listen!$A$6)</f>
        <v/>
      </c>
      <c r="O580" s="59" t="str">
        <f t="shared" ca="1" si="129"/>
        <v/>
      </c>
      <c r="P580" s="71" t="str">
        <f t="shared" ca="1" si="139"/>
        <v/>
      </c>
      <c r="Q580" s="65" t="str">
        <f t="shared" ca="1" si="140"/>
        <v/>
      </c>
      <c r="R580" s="65" t="str">
        <f t="shared" ca="1" si="141"/>
        <v/>
      </c>
      <c r="S580" s="82" t="str">
        <f t="shared" si="142"/>
        <v/>
      </c>
      <c r="T580" s="73" t="str">
        <f t="shared" si="130"/>
        <v/>
      </c>
      <c r="U580" s="89" t="str">
        <f t="shared" si="143"/>
        <v/>
      </c>
      <c r="V580" s="86" t="str">
        <f t="shared" si="131"/>
        <v/>
      </c>
      <c r="W580" s="41" t="str">
        <f t="shared" si="144"/>
        <v/>
      </c>
      <c r="X580" s="42"/>
    </row>
    <row r="581" spans="1:24" x14ac:dyDescent="0.25">
      <c r="A581" s="104" t="str">
        <f t="shared" si="132"/>
        <v/>
      </c>
      <c r="B581" s="33"/>
      <c r="C581" s="34"/>
      <c r="D581" s="39"/>
      <c r="E581" s="39"/>
      <c r="F581" s="39"/>
      <c r="G581" s="40"/>
      <c r="H581" s="53" t="str">
        <f t="shared" ca="1" si="133"/>
        <v/>
      </c>
      <c r="I581" s="54" t="str">
        <f t="shared" ca="1" si="134"/>
        <v/>
      </c>
      <c r="J581" s="54" t="str">
        <f t="shared" ca="1" si="135"/>
        <v/>
      </c>
      <c r="K581" s="54" t="str">
        <f t="shared" ca="1" si="136"/>
        <v/>
      </c>
      <c r="L581" s="54" t="str">
        <f t="shared" ca="1" si="137"/>
        <v/>
      </c>
      <c r="M581" s="54" t="str">
        <f t="shared" ca="1" si="138"/>
        <v/>
      </c>
      <c r="N581" s="78" t="str">
        <f ca="1">IF(OR(G581="T",G581="",AND(H581="",I581="",J581="",K581="",L581="",M581="")),"",Listen!$A$6)</f>
        <v/>
      </c>
      <c r="O581" s="59" t="str">
        <f t="shared" ca="1" si="129"/>
        <v/>
      </c>
      <c r="P581" s="71" t="str">
        <f t="shared" ca="1" si="139"/>
        <v/>
      </c>
      <c r="Q581" s="65" t="str">
        <f t="shared" ca="1" si="140"/>
        <v/>
      </c>
      <c r="R581" s="65" t="str">
        <f t="shared" ca="1" si="141"/>
        <v/>
      </c>
      <c r="S581" s="82" t="str">
        <f t="shared" si="142"/>
        <v/>
      </c>
      <c r="T581" s="73" t="str">
        <f t="shared" si="130"/>
        <v/>
      </c>
      <c r="U581" s="89" t="str">
        <f t="shared" si="143"/>
        <v/>
      </c>
      <c r="V581" s="86" t="str">
        <f t="shared" si="131"/>
        <v/>
      </c>
      <c r="W581" s="41" t="str">
        <f t="shared" si="144"/>
        <v/>
      </c>
      <c r="X581" s="42"/>
    </row>
    <row r="582" spans="1:24" x14ac:dyDescent="0.25">
      <c r="A582" s="104" t="str">
        <f t="shared" si="132"/>
        <v/>
      </c>
      <c r="B582" s="33"/>
      <c r="C582" s="34"/>
      <c r="D582" s="39"/>
      <c r="E582" s="39"/>
      <c r="F582" s="39"/>
      <c r="G582" s="40"/>
      <c r="H582" s="53" t="str">
        <f t="shared" ca="1" si="133"/>
        <v/>
      </c>
      <c r="I582" s="54" t="str">
        <f t="shared" ca="1" si="134"/>
        <v/>
      </c>
      <c r="J582" s="54" t="str">
        <f t="shared" ca="1" si="135"/>
        <v/>
      </c>
      <c r="K582" s="54" t="str">
        <f t="shared" ca="1" si="136"/>
        <v/>
      </c>
      <c r="L582" s="54" t="str">
        <f t="shared" ca="1" si="137"/>
        <v/>
      </c>
      <c r="M582" s="54" t="str">
        <f t="shared" ca="1" si="138"/>
        <v/>
      </c>
      <c r="N582" s="78" t="str">
        <f ca="1">IF(OR(G582="T",G582="",AND(H582="",I582="",J582="",K582="",L582="",M582="")),"",Listen!$A$6)</f>
        <v/>
      </c>
      <c r="O582" s="59" t="str">
        <f t="shared" ca="1" si="129"/>
        <v/>
      </c>
      <c r="P582" s="71" t="str">
        <f t="shared" ca="1" si="139"/>
        <v/>
      </c>
      <c r="Q582" s="65" t="str">
        <f t="shared" ca="1" si="140"/>
        <v/>
      </c>
      <c r="R582" s="65" t="str">
        <f t="shared" ca="1" si="141"/>
        <v/>
      </c>
      <c r="S582" s="82" t="str">
        <f t="shared" si="142"/>
        <v/>
      </c>
      <c r="T582" s="73" t="str">
        <f t="shared" si="130"/>
        <v/>
      </c>
      <c r="U582" s="89" t="str">
        <f t="shared" si="143"/>
        <v/>
      </c>
      <c r="V582" s="86" t="str">
        <f t="shared" si="131"/>
        <v/>
      </c>
      <c r="W582" s="41" t="str">
        <f t="shared" si="144"/>
        <v/>
      </c>
      <c r="X582" s="42"/>
    </row>
    <row r="583" spans="1:24" x14ac:dyDescent="0.25">
      <c r="A583" s="104" t="str">
        <f t="shared" si="132"/>
        <v/>
      </c>
      <c r="B583" s="33"/>
      <c r="C583" s="34"/>
      <c r="D583" s="39"/>
      <c r="E583" s="39"/>
      <c r="F583" s="39"/>
      <c r="G583" s="40"/>
      <c r="H583" s="53" t="str">
        <f t="shared" ca="1" si="133"/>
        <v/>
      </c>
      <c r="I583" s="54" t="str">
        <f t="shared" ca="1" si="134"/>
        <v/>
      </c>
      <c r="J583" s="54" t="str">
        <f t="shared" ca="1" si="135"/>
        <v/>
      </c>
      <c r="K583" s="54" t="str">
        <f t="shared" ca="1" si="136"/>
        <v/>
      </c>
      <c r="L583" s="54" t="str">
        <f t="shared" ca="1" si="137"/>
        <v/>
      </c>
      <c r="M583" s="54" t="str">
        <f t="shared" ca="1" si="138"/>
        <v/>
      </c>
      <c r="N583" s="78" t="str">
        <f ca="1">IF(OR(G583="T",G583="",AND(H583="",I583="",J583="",K583="",L583="",M583="")),"",Listen!$A$6)</f>
        <v/>
      </c>
      <c r="O583" s="59" t="str">
        <f t="shared" ref="O583:O646" ca="1" si="145">IF(N583="","",VLOOKUP(N583,Mikrobio2,2,FALSE))</f>
        <v/>
      </c>
      <c r="P583" s="71" t="str">
        <f t="shared" ca="1" si="139"/>
        <v/>
      </c>
      <c r="Q583" s="65" t="str">
        <f t="shared" ca="1" si="140"/>
        <v/>
      </c>
      <c r="R583" s="65" t="str">
        <f t="shared" ca="1" si="141"/>
        <v/>
      </c>
      <c r="S583" s="82" t="str">
        <f t="shared" si="142"/>
        <v/>
      </c>
      <c r="T583" s="73" t="str">
        <f t="shared" ref="T583:T646" si="146">IF(S583="","",VLOOKUP(S583,Chemie2,2,FALSE))</f>
        <v/>
      </c>
      <c r="U583" s="89" t="str">
        <f t="shared" si="143"/>
        <v/>
      </c>
      <c r="V583" s="86" t="str">
        <f t="shared" ref="V583:V646" si="147">IF(U583="","",VLOOKUP(U583,Planprobe2,2,FALSE))</f>
        <v/>
      </c>
      <c r="W583" s="41" t="str">
        <f t="shared" si="144"/>
        <v/>
      </c>
      <c r="X583" s="42"/>
    </row>
    <row r="584" spans="1:24" x14ac:dyDescent="0.25">
      <c r="A584" s="104" t="str">
        <f t="shared" ref="A584:A647" si="148">IF(B584="","",CONCATENATE("WVU-",ROW()-6))</f>
        <v/>
      </c>
      <c r="B584" s="33"/>
      <c r="C584" s="34"/>
      <c r="D584" s="39"/>
      <c r="E584" s="39"/>
      <c r="F584" s="39"/>
      <c r="G584" s="40"/>
      <c r="H584" s="53" t="str">
        <f t="shared" ref="H584:H647" ca="1" si="149">IF(OR($C584="",ISNA(VLOOKUP("Escherichia coli (E. coli)",INDIRECT($C584&amp;"!B6:D205"),3,FALSE))=TRUE),"",IF(VLOOKUP("Escherichia coli (E. coli)",INDIRECT($C584&amp;"!B6:D205"),3,FALSE)=0,"",VLOOKUP("Escherichia coli (E. coli)",INDIRECT($C584&amp;"!B6:D205"),3,FALSE)))</f>
        <v/>
      </c>
      <c r="I584" s="54" t="str">
        <f t="shared" ref="I584:I647" ca="1" si="150">IF(OR($C584="",ISNA(VLOOKUP("Coliforme Bakterien",INDIRECT($C584&amp;"!B6:D205"),3,FALSE))=TRUE),"",IF(VLOOKUP("Coliforme Bakterien",INDIRECT($C584&amp;"!B6:D205"),3,FALSE)=0,"",VLOOKUP("Coliforme Bakterien",INDIRECT($C584&amp;"!B6:D205"),3,FALSE)))</f>
        <v/>
      </c>
      <c r="J584" s="54" t="str">
        <f t="shared" ref="J584:J647" ca="1" si="151">IF(OR($C584="",ISNA(VLOOKUP("Koloniezahl bei 22°C",INDIRECT($C584&amp;"!B6:D205"),3,FALSE))=TRUE),"",IF(VLOOKUP("Koloniezahl bei 22°C",INDIRECT($C584&amp;"!B6:D205"),3,FALSE)=0,"",VLOOKUP("Koloniezahl bei 22°C",INDIRECT($C584&amp;"!B6:D205"),3,FALSE)))</f>
        <v/>
      </c>
      <c r="K584" s="54" t="str">
        <f t="shared" ref="K584:K647" ca="1" si="152">IF(OR($C584="",ISNA(VLOOKUP("Koloniezahl bei 36°C",INDIRECT($C584&amp;"!B6:D205"),3,FALSE))=TRUE),"",IF(VLOOKUP("Koloniezahl bei 36°C",INDIRECT($C584&amp;"!B6:D205"),3,FALSE)=0,"",VLOOKUP("Koloniezahl bei 36°C",INDIRECT($C584&amp;"!B6:D205"),3,FALSE)))</f>
        <v/>
      </c>
      <c r="L584" s="54" t="str">
        <f t="shared" ref="L584:L647" ca="1" si="153">IF(OR($C584="",ISNA(VLOOKUP("Pseudomonas aeruginosa",INDIRECT($C584&amp;"!B6:D205"),3,FALSE))=TRUE),"",IF(VLOOKUP("Pseudomonas aeruginosa",INDIRECT($C584&amp;"!B6:D205"),3,FALSE)=0,"",VLOOKUP("Pseudomonas aeruginosa",INDIRECT($C584&amp;"!B6:D205"),3,FALSE)))</f>
        <v/>
      </c>
      <c r="M584" s="54" t="str">
        <f t="shared" ref="M584:M647" ca="1" si="154">IF(OR($C584="",ISNA(VLOOKUP("Enterokokken",INDIRECT($C584&amp;"!B6:D205"),3,FALSE))=TRUE),"",IF(VLOOKUP("Enterokokken",INDIRECT($C584&amp;"!B6:D205"),3,FALSE)=0,"",VLOOKUP("Enterokokken",INDIRECT($C584&amp;"!B6:D205"),3,FALSE)))</f>
        <v/>
      </c>
      <c r="N584" s="78" t="str">
        <f ca="1">IF(OR(G584="T",G584="",AND(H584="",I584="",J584="",K584="",L584="",M584="")),"",Listen!$A$6)</f>
        <v/>
      </c>
      <c r="O584" s="59" t="str">
        <f t="shared" ca="1" si="145"/>
        <v/>
      </c>
      <c r="P584" s="71" t="str">
        <f t="shared" ref="P584:P647" ca="1" si="155">IF(OR($C584="",ISNA(VLOOKUP("Kupfer",INDIRECT($C584&amp;"!B6:D205"),3,FALSE))=TRUE),"",IF(VLOOKUP("Kupfer",INDIRECT($C584&amp;"!B6:D205"),3,FALSE)=0,"",VLOOKUP("Kupfer",INDIRECT($C584&amp;"!B6:D205"),3,FALSE)))</f>
        <v/>
      </c>
      <c r="Q584" s="65" t="str">
        <f t="shared" ref="Q584:Q647" ca="1" si="156">IF(OR($C584="",ISNA(VLOOKUP("Nickel",INDIRECT($C584&amp;"!B6:D205"),3,FALSE))=TRUE),"",IF(VLOOKUP("Nickel",INDIRECT($C584&amp;"!B6:D205"),3,FALSE)=0,"",VLOOKUP("Nickel",INDIRECT($C584&amp;"!B6:D205"),3,FALSE)))</f>
        <v/>
      </c>
      <c r="R584" s="65" t="str">
        <f t="shared" ref="R584:R647" ca="1" si="157">IF(OR($C584="",ISNA(VLOOKUP("Blei",INDIRECT($C584&amp;"!B6:D205"),3,FALSE))=TRUE),"",IF(VLOOKUP("Blei",INDIRECT($C584&amp;"!B6:D205"),3,FALSE)=0,"",VLOOKUP("Blei",INDIRECT($C584&amp;"!B6:D205"),3,FALSE)))</f>
        <v/>
      </c>
      <c r="S584" s="82" t="str">
        <f t="shared" ref="S584:S647" si="158">IF(G584="","",IF(AND(G584="T",OR(P584="x",Q584="x",R584="x")),1,IF(OR(P584="x",Q584="x",R584="x"),"A","")))</f>
        <v/>
      </c>
      <c r="T584" s="73" t="str">
        <f t="shared" si="146"/>
        <v/>
      </c>
      <c r="U584" s="89" t="str">
        <f t="shared" ref="U584:U647" si="159">IF(C584&lt;&gt;"","1m003","")</f>
        <v/>
      </c>
      <c r="V584" s="86" t="str">
        <f t="shared" si="147"/>
        <v/>
      </c>
      <c r="W584" s="41" t="str">
        <f t="shared" ref="W584:W647" si="160">IF(U584="","",IF(OR(U584="1m003",U584="1m004"),"ja","Bitte auswählen!"))</f>
        <v/>
      </c>
      <c r="X584" s="42"/>
    </row>
    <row r="585" spans="1:24" x14ac:dyDescent="0.25">
      <c r="A585" s="104" t="str">
        <f t="shared" si="148"/>
        <v/>
      </c>
      <c r="B585" s="33"/>
      <c r="C585" s="34"/>
      <c r="D585" s="39"/>
      <c r="E585" s="39"/>
      <c r="F585" s="39"/>
      <c r="G585" s="40"/>
      <c r="H585" s="53" t="str">
        <f t="shared" ca="1" si="149"/>
        <v/>
      </c>
      <c r="I585" s="54" t="str">
        <f t="shared" ca="1" si="150"/>
        <v/>
      </c>
      <c r="J585" s="54" t="str">
        <f t="shared" ca="1" si="151"/>
        <v/>
      </c>
      <c r="K585" s="54" t="str">
        <f t="shared" ca="1" si="152"/>
        <v/>
      </c>
      <c r="L585" s="54" t="str">
        <f t="shared" ca="1" si="153"/>
        <v/>
      </c>
      <c r="M585" s="54" t="str">
        <f t="shared" ca="1" si="154"/>
        <v/>
      </c>
      <c r="N585" s="78" t="str">
        <f ca="1">IF(OR(G585="T",G585="",AND(H585="",I585="",J585="",K585="",L585="",M585="")),"",Listen!$A$6)</f>
        <v/>
      </c>
      <c r="O585" s="59" t="str">
        <f t="shared" ca="1" si="145"/>
        <v/>
      </c>
      <c r="P585" s="71" t="str">
        <f t="shared" ca="1" si="155"/>
        <v/>
      </c>
      <c r="Q585" s="65" t="str">
        <f t="shared" ca="1" si="156"/>
        <v/>
      </c>
      <c r="R585" s="65" t="str">
        <f t="shared" ca="1" si="157"/>
        <v/>
      </c>
      <c r="S585" s="82" t="str">
        <f t="shared" si="158"/>
        <v/>
      </c>
      <c r="T585" s="73" t="str">
        <f t="shared" si="146"/>
        <v/>
      </c>
      <c r="U585" s="89" t="str">
        <f t="shared" si="159"/>
        <v/>
      </c>
      <c r="V585" s="86" t="str">
        <f t="shared" si="147"/>
        <v/>
      </c>
      <c r="W585" s="41" t="str">
        <f t="shared" si="160"/>
        <v/>
      </c>
      <c r="X585" s="42"/>
    </row>
    <row r="586" spans="1:24" x14ac:dyDescent="0.25">
      <c r="A586" s="104" t="str">
        <f t="shared" si="148"/>
        <v/>
      </c>
      <c r="B586" s="33"/>
      <c r="C586" s="34"/>
      <c r="D586" s="39"/>
      <c r="E586" s="39"/>
      <c r="F586" s="39"/>
      <c r="G586" s="40"/>
      <c r="H586" s="53" t="str">
        <f t="shared" ca="1" si="149"/>
        <v/>
      </c>
      <c r="I586" s="54" t="str">
        <f t="shared" ca="1" si="150"/>
        <v/>
      </c>
      <c r="J586" s="54" t="str">
        <f t="shared" ca="1" si="151"/>
        <v/>
      </c>
      <c r="K586" s="54" t="str">
        <f t="shared" ca="1" si="152"/>
        <v/>
      </c>
      <c r="L586" s="54" t="str">
        <f t="shared" ca="1" si="153"/>
        <v/>
      </c>
      <c r="M586" s="54" t="str">
        <f t="shared" ca="1" si="154"/>
        <v/>
      </c>
      <c r="N586" s="78" t="str">
        <f ca="1">IF(OR(G586="T",G586="",AND(H586="",I586="",J586="",K586="",L586="",M586="")),"",Listen!$A$6)</f>
        <v/>
      </c>
      <c r="O586" s="59" t="str">
        <f t="shared" ca="1" si="145"/>
        <v/>
      </c>
      <c r="P586" s="71" t="str">
        <f t="shared" ca="1" si="155"/>
        <v/>
      </c>
      <c r="Q586" s="65" t="str">
        <f t="shared" ca="1" si="156"/>
        <v/>
      </c>
      <c r="R586" s="65" t="str">
        <f t="shared" ca="1" si="157"/>
        <v/>
      </c>
      <c r="S586" s="82" t="str">
        <f t="shared" si="158"/>
        <v/>
      </c>
      <c r="T586" s="73" t="str">
        <f t="shared" si="146"/>
        <v/>
      </c>
      <c r="U586" s="89" t="str">
        <f t="shared" si="159"/>
        <v/>
      </c>
      <c r="V586" s="86" t="str">
        <f t="shared" si="147"/>
        <v/>
      </c>
      <c r="W586" s="41" t="str">
        <f t="shared" si="160"/>
        <v/>
      </c>
      <c r="X586" s="42"/>
    </row>
    <row r="587" spans="1:24" x14ac:dyDescent="0.25">
      <c r="A587" s="104" t="str">
        <f t="shared" si="148"/>
        <v/>
      </c>
      <c r="B587" s="33"/>
      <c r="C587" s="34"/>
      <c r="D587" s="39"/>
      <c r="E587" s="39"/>
      <c r="F587" s="39"/>
      <c r="G587" s="40"/>
      <c r="H587" s="53" t="str">
        <f t="shared" ca="1" si="149"/>
        <v/>
      </c>
      <c r="I587" s="54" t="str">
        <f t="shared" ca="1" si="150"/>
        <v/>
      </c>
      <c r="J587" s="54" t="str">
        <f t="shared" ca="1" si="151"/>
        <v/>
      </c>
      <c r="K587" s="54" t="str">
        <f t="shared" ca="1" si="152"/>
        <v/>
      </c>
      <c r="L587" s="54" t="str">
        <f t="shared" ca="1" si="153"/>
        <v/>
      </c>
      <c r="M587" s="54" t="str">
        <f t="shared" ca="1" si="154"/>
        <v/>
      </c>
      <c r="N587" s="78" t="str">
        <f ca="1">IF(OR(G587="T",G587="",AND(H587="",I587="",J587="",K587="",L587="",M587="")),"",Listen!$A$6)</f>
        <v/>
      </c>
      <c r="O587" s="59" t="str">
        <f t="shared" ca="1" si="145"/>
        <v/>
      </c>
      <c r="P587" s="71" t="str">
        <f t="shared" ca="1" si="155"/>
        <v/>
      </c>
      <c r="Q587" s="65" t="str">
        <f t="shared" ca="1" si="156"/>
        <v/>
      </c>
      <c r="R587" s="65" t="str">
        <f t="shared" ca="1" si="157"/>
        <v/>
      </c>
      <c r="S587" s="82" t="str">
        <f t="shared" si="158"/>
        <v/>
      </c>
      <c r="T587" s="73" t="str">
        <f t="shared" si="146"/>
        <v/>
      </c>
      <c r="U587" s="89" t="str">
        <f t="shared" si="159"/>
        <v/>
      </c>
      <c r="V587" s="86" t="str">
        <f t="shared" si="147"/>
        <v/>
      </c>
      <c r="W587" s="41" t="str">
        <f t="shared" si="160"/>
        <v/>
      </c>
      <c r="X587" s="42"/>
    </row>
    <row r="588" spans="1:24" x14ac:dyDescent="0.25">
      <c r="A588" s="104" t="str">
        <f t="shared" si="148"/>
        <v/>
      </c>
      <c r="B588" s="33"/>
      <c r="C588" s="34"/>
      <c r="D588" s="39"/>
      <c r="E588" s="39"/>
      <c r="F588" s="39"/>
      <c r="G588" s="40"/>
      <c r="H588" s="53" t="str">
        <f t="shared" ca="1" si="149"/>
        <v/>
      </c>
      <c r="I588" s="54" t="str">
        <f t="shared" ca="1" si="150"/>
        <v/>
      </c>
      <c r="J588" s="54" t="str">
        <f t="shared" ca="1" si="151"/>
        <v/>
      </c>
      <c r="K588" s="54" t="str">
        <f t="shared" ca="1" si="152"/>
        <v/>
      </c>
      <c r="L588" s="54" t="str">
        <f t="shared" ca="1" si="153"/>
        <v/>
      </c>
      <c r="M588" s="54" t="str">
        <f t="shared" ca="1" si="154"/>
        <v/>
      </c>
      <c r="N588" s="78" t="str">
        <f ca="1">IF(OR(G588="T",G588="",AND(H588="",I588="",J588="",K588="",L588="",M588="")),"",Listen!$A$6)</f>
        <v/>
      </c>
      <c r="O588" s="59" t="str">
        <f t="shared" ca="1" si="145"/>
        <v/>
      </c>
      <c r="P588" s="71" t="str">
        <f t="shared" ca="1" si="155"/>
        <v/>
      </c>
      <c r="Q588" s="65" t="str">
        <f t="shared" ca="1" si="156"/>
        <v/>
      </c>
      <c r="R588" s="65" t="str">
        <f t="shared" ca="1" si="157"/>
        <v/>
      </c>
      <c r="S588" s="82" t="str">
        <f t="shared" si="158"/>
        <v/>
      </c>
      <c r="T588" s="73" t="str">
        <f t="shared" si="146"/>
        <v/>
      </c>
      <c r="U588" s="89" t="str">
        <f t="shared" si="159"/>
        <v/>
      </c>
      <c r="V588" s="86" t="str">
        <f t="shared" si="147"/>
        <v/>
      </c>
      <c r="W588" s="41" t="str">
        <f t="shared" si="160"/>
        <v/>
      </c>
      <c r="X588" s="42"/>
    </row>
    <row r="589" spans="1:24" x14ac:dyDescent="0.25">
      <c r="A589" s="104" t="str">
        <f t="shared" si="148"/>
        <v/>
      </c>
      <c r="B589" s="33"/>
      <c r="C589" s="34"/>
      <c r="D589" s="39"/>
      <c r="E589" s="39"/>
      <c r="F589" s="39"/>
      <c r="G589" s="40"/>
      <c r="H589" s="53" t="str">
        <f t="shared" ca="1" si="149"/>
        <v/>
      </c>
      <c r="I589" s="54" t="str">
        <f t="shared" ca="1" si="150"/>
        <v/>
      </c>
      <c r="J589" s="54" t="str">
        <f t="shared" ca="1" si="151"/>
        <v/>
      </c>
      <c r="K589" s="54" t="str">
        <f t="shared" ca="1" si="152"/>
        <v/>
      </c>
      <c r="L589" s="54" t="str">
        <f t="shared" ca="1" si="153"/>
        <v/>
      </c>
      <c r="M589" s="54" t="str">
        <f t="shared" ca="1" si="154"/>
        <v/>
      </c>
      <c r="N589" s="78" t="str">
        <f ca="1">IF(OR(G589="T",G589="",AND(H589="",I589="",J589="",K589="",L589="",M589="")),"",Listen!$A$6)</f>
        <v/>
      </c>
      <c r="O589" s="59" t="str">
        <f t="shared" ca="1" si="145"/>
        <v/>
      </c>
      <c r="P589" s="71" t="str">
        <f t="shared" ca="1" si="155"/>
        <v/>
      </c>
      <c r="Q589" s="65" t="str">
        <f t="shared" ca="1" si="156"/>
        <v/>
      </c>
      <c r="R589" s="65" t="str">
        <f t="shared" ca="1" si="157"/>
        <v/>
      </c>
      <c r="S589" s="82" t="str">
        <f t="shared" si="158"/>
        <v/>
      </c>
      <c r="T589" s="73" t="str">
        <f t="shared" si="146"/>
        <v/>
      </c>
      <c r="U589" s="89" t="str">
        <f t="shared" si="159"/>
        <v/>
      </c>
      <c r="V589" s="86" t="str">
        <f t="shared" si="147"/>
        <v/>
      </c>
      <c r="W589" s="41" t="str">
        <f t="shared" si="160"/>
        <v/>
      </c>
      <c r="X589" s="42"/>
    </row>
    <row r="590" spans="1:24" x14ac:dyDescent="0.25">
      <c r="A590" s="104" t="str">
        <f t="shared" si="148"/>
        <v/>
      </c>
      <c r="B590" s="33"/>
      <c r="C590" s="34"/>
      <c r="D590" s="39"/>
      <c r="E590" s="39"/>
      <c r="F590" s="39"/>
      <c r="G590" s="40"/>
      <c r="H590" s="53" t="str">
        <f t="shared" ca="1" si="149"/>
        <v/>
      </c>
      <c r="I590" s="54" t="str">
        <f t="shared" ca="1" si="150"/>
        <v/>
      </c>
      <c r="J590" s="54" t="str">
        <f t="shared" ca="1" si="151"/>
        <v/>
      </c>
      <c r="K590" s="54" t="str">
        <f t="shared" ca="1" si="152"/>
        <v/>
      </c>
      <c r="L590" s="54" t="str">
        <f t="shared" ca="1" si="153"/>
        <v/>
      </c>
      <c r="M590" s="54" t="str">
        <f t="shared" ca="1" si="154"/>
        <v/>
      </c>
      <c r="N590" s="78" t="str">
        <f ca="1">IF(OR(G590="T",G590="",AND(H590="",I590="",J590="",K590="",L590="",M590="")),"",Listen!$A$6)</f>
        <v/>
      </c>
      <c r="O590" s="59" t="str">
        <f t="shared" ca="1" si="145"/>
        <v/>
      </c>
      <c r="P590" s="71" t="str">
        <f t="shared" ca="1" si="155"/>
        <v/>
      </c>
      <c r="Q590" s="65" t="str">
        <f t="shared" ca="1" si="156"/>
        <v/>
      </c>
      <c r="R590" s="65" t="str">
        <f t="shared" ca="1" si="157"/>
        <v/>
      </c>
      <c r="S590" s="82" t="str">
        <f t="shared" si="158"/>
        <v/>
      </c>
      <c r="T590" s="73" t="str">
        <f t="shared" si="146"/>
        <v/>
      </c>
      <c r="U590" s="89" t="str">
        <f t="shared" si="159"/>
        <v/>
      </c>
      <c r="V590" s="86" t="str">
        <f t="shared" si="147"/>
        <v/>
      </c>
      <c r="W590" s="41" t="str">
        <f t="shared" si="160"/>
        <v/>
      </c>
      <c r="X590" s="42"/>
    </row>
    <row r="591" spans="1:24" x14ac:dyDescent="0.25">
      <c r="A591" s="104" t="str">
        <f t="shared" si="148"/>
        <v/>
      </c>
      <c r="B591" s="33"/>
      <c r="C591" s="34"/>
      <c r="D591" s="39"/>
      <c r="E591" s="39"/>
      <c r="F591" s="39"/>
      <c r="G591" s="40"/>
      <c r="H591" s="53" t="str">
        <f t="shared" ca="1" si="149"/>
        <v/>
      </c>
      <c r="I591" s="54" t="str">
        <f t="shared" ca="1" si="150"/>
        <v/>
      </c>
      <c r="J591" s="54" t="str">
        <f t="shared" ca="1" si="151"/>
        <v/>
      </c>
      <c r="K591" s="54" t="str">
        <f t="shared" ca="1" si="152"/>
        <v/>
      </c>
      <c r="L591" s="54" t="str">
        <f t="shared" ca="1" si="153"/>
        <v/>
      </c>
      <c r="M591" s="54" t="str">
        <f t="shared" ca="1" si="154"/>
        <v/>
      </c>
      <c r="N591" s="78" t="str">
        <f ca="1">IF(OR(G591="T",G591="",AND(H591="",I591="",J591="",K591="",L591="",M591="")),"",Listen!$A$6)</f>
        <v/>
      </c>
      <c r="O591" s="59" t="str">
        <f t="shared" ca="1" si="145"/>
        <v/>
      </c>
      <c r="P591" s="71" t="str">
        <f t="shared" ca="1" si="155"/>
        <v/>
      </c>
      <c r="Q591" s="65" t="str">
        <f t="shared" ca="1" si="156"/>
        <v/>
      </c>
      <c r="R591" s="65" t="str">
        <f t="shared" ca="1" si="157"/>
        <v/>
      </c>
      <c r="S591" s="82" t="str">
        <f t="shared" si="158"/>
        <v/>
      </c>
      <c r="T591" s="73" t="str">
        <f t="shared" si="146"/>
        <v/>
      </c>
      <c r="U591" s="89" t="str">
        <f t="shared" si="159"/>
        <v/>
      </c>
      <c r="V591" s="86" t="str">
        <f t="shared" si="147"/>
        <v/>
      </c>
      <c r="W591" s="41" t="str">
        <f t="shared" si="160"/>
        <v/>
      </c>
      <c r="X591" s="42"/>
    </row>
    <row r="592" spans="1:24" x14ac:dyDescent="0.25">
      <c r="A592" s="104" t="str">
        <f t="shared" si="148"/>
        <v/>
      </c>
      <c r="B592" s="33"/>
      <c r="C592" s="34"/>
      <c r="D592" s="39"/>
      <c r="E592" s="39"/>
      <c r="F592" s="39"/>
      <c r="G592" s="40"/>
      <c r="H592" s="53" t="str">
        <f t="shared" ca="1" si="149"/>
        <v/>
      </c>
      <c r="I592" s="54" t="str">
        <f t="shared" ca="1" si="150"/>
        <v/>
      </c>
      <c r="J592" s="54" t="str">
        <f t="shared" ca="1" si="151"/>
        <v/>
      </c>
      <c r="K592" s="54" t="str">
        <f t="shared" ca="1" si="152"/>
        <v/>
      </c>
      <c r="L592" s="54" t="str">
        <f t="shared" ca="1" si="153"/>
        <v/>
      </c>
      <c r="M592" s="54" t="str">
        <f t="shared" ca="1" si="154"/>
        <v/>
      </c>
      <c r="N592" s="78" t="str">
        <f ca="1">IF(OR(G592="T",G592="",AND(H592="",I592="",J592="",K592="",L592="",M592="")),"",Listen!$A$6)</f>
        <v/>
      </c>
      <c r="O592" s="59" t="str">
        <f t="shared" ca="1" si="145"/>
        <v/>
      </c>
      <c r="P592" s="71" t="str">
        <f t="shared" ca="1" si="155"/>
        <v/>
      </c>
      <c r="Q592" s="65" t="str">
        <f t="shared" ca="1" si="156"/>
        <v/>
      </c>
      <c r="R592" s="65" t="str">
        <f t="shared" ca="1" si="157"/>
        <v/>
      </c>
      <c r="S592" s="82" t="str">
        <f t="shared" si="158"/>
        <v/>
      </c>
      <c r="T592" s="73" t="str">
        <f t="shared" si="146"/>
        <v/>
      </c>
      <c r="U592" s="89" t="str">
        <f t="shared" si="159"/>
        <v/>
      </c>
      <c r="V592" s="86" t="str">
        <f t="shared" si="147"/>
        <v/>
      </c>
      <c r="W592" s="41" t="str">
        <f t="shared" si="160"/>
        <v/>
      </c>
      <c r="X592" s="42"/>
    </row>
    <row r="593" spans="1:24" x14ac:dyDescent="0.25">
      <c r="A593" s="104" t="str">
        <f t="shared" si="148"/>
        <v/>
      </c>
      <c r="B593" s="33"/>
      <c r="C593" s="34"/>
      <c r="D593" s="39"/>
      <c r="E593" s="39"/>
      <c r="F593" s="39"/>
      <c r="G593" s="40"/>
      <c r="H593" s="53" t="str">
        <f t="shared" ca="1" si="149"/>
        <v/>
      </c>
      <c r="I593" s="54" t="str">
        <f t="shared" ca="1" si="150"/>
        <v/>
      </c>
      <c r="J593" s="54" t="str">
        <f t="shared" ca="1" si="151"/>
        <v/>
      </c>
      <c r="K593" s="54" t="str">
        <f t="shared" ca="1" si="152"/>
        <v/>
      </c>
      <c r="L593" s="54" t="str">
        <f t="shared" ca="1" si="153"/>
        <v/>
      </c>
      <c r="M593" s="54" t="str">
        <f t="shared" ca="1" si="154"/>
        <v/>
      </c>
      <c r="N593" s="78" t="str">
        <f ca="1">IF(OR(G593="T",G593="",AND(H593="",I593="",J593="",K593="",L593="",M593="")),"",Listen!$A$6)</f>
        <v/>
      </c>
      <c r="O593" s="59" t="str">
        <f t="shared" ca="1" si="145"/>
        <v/>
      </c>
      <c r="P593" s="71" t="str">
        <f t="shared" ca="1" si="155"/>
        <v/>
      </c>
      <c r="Q593" s="65" t="str">
        <f t="shared" ca="1" si="156"/>
        <v/>
      </c>
      <c r="R593" s="65" t="str">
        <f t="shared" ca="1" si="157"/>
        <v/>
      </c>
      <c r="S593" s="82" t="str">
        <f t="shared" si="158"/>
        <v/>
      </c>
      <c r="T593" s="73" t="str">
        <f t="shared" si="146"/>
        <v/>
      </c>
      <c r="U593" s="89" t="str">
        <f t="shared" si="159"/>
        <v/>
      </c>
      <c r="V593" s="86" t="str">
        <f t="shared" si="147"/>
        <v/>
      </c>
      <c r="W593" s="41" t="str">
        <f t="shared" si="160"/>
        <v/>
      </c>
      <c r="X593" s="42"/>
    </row>
    <row r="594" spans="1:24" x14ac:dyDescent="0.25">
      <c r="A594" s="104" t="str">
        <f t="shared" si="148"/>
        <v/>
      </c>
      <c r="B594" s="33"/>
      <c r="C594" s="34"/>
      <c r="D594" s="39"/>
      <c r="E594" s="39"/>
      <c r="F594" s="39"/>
      <c r="G594" s="40"/>
      <c r="H594" s="53" t="str">
        <f t="shared" ca="1" si="149"/>
        <v/>
      </c>
      <c r="I594" s="54" t="str">
        <f t="shared" ca="1" si="150"/>
        <v/>
      </c>
      <c r="J594" s="54" t="str">
        <f t="shared" ca="1" si="151"/>
        <v/>
      </c>
      <c r="K594" s="54" t="str">
        <f t="shared" ca="1" si="152"/>
        <v/>
      </c>
      <c r="L594" s="54" t="str">
        <f t="shared" ca="1" si="153"/>
        <v/>
      </c>
      <c r="M594" s="54" t="str">
        <f t="shared" ca="1" si="154"/>
        <v/>
      </c>
      <c r="N594" s="78" t="str">
        <f ca="1">IF(OR(G594="T",G594="",AND(H594="",I594="",J594="",K594="",L594="",M594="")),"",Listen!$A$6)</f>
        <v/>
      </c>
      <c r="O594" s="59" t="str">
        <f t="shared" ca="1" si="145"/>
        <v/>
      </c>
      <c r="P594" s="71" t="str">
        <f t="shared" ca="1" si="155"/>
        <v/>
      </c>
      <c r="Q594" s="65" t="str">
        <f t="shared" ca="1" si="156"/>
        <v/>
      </c>
      <c r="R594" s="65" t="str">
        <f t="shared" ca="1" si="157"/>
        <v/>
      </c>
      <c r="S594" s="82" t="str">
        <f t="shared" si="158"/>
        <v/>
      </c>
      <c r="T594" s="73" t="str">
        <f t="shared" si="146"/>
        <v/>
      </c>
      <c r="U594" s="89" t="str">
        <f t="shared" si="159"/>
        <v/>
      </c>
      <c r="V594" s="86" t="str">
        <f t="shared" si="147"/>
        <v/>
      </c>
      <c r="W594" s="41" t="str">
        <f t="shared" si="160"/>
        <v/>
      </c>
      <c r="X594" s="42"/>
    </row>
    <row r="595" spans="1:24" x14ac:dyDescent="0.25">
      <c r="A595" s="104" t="str">
        <f t="shared" si="148"/>
        <v/>
      </c>
      <c r="B595" s="33"/>
      <c r="C595" s="34"/>
      <c r="D595" s="39"/>
      <c r="E595" s="39"/>
      <c r="F595" s="39"/>
      <c r="G595" s="40"/>
      <c r="H595" s="53" t="str">
        <f t="shared" ca="1" si="149"/>
        <v/>
      </c>
      <c r="I595" s="54" t="str">
        <f t="shared" ca="1" si="150"/>
        <v/>
      </c>
      <c r="J595" s="54" t="str">
        <f t="shared" ca="1" si="151"/>
        <v/>
      </c>
      <c r="K595" s="54" t="str">
        <f t="shared" ca="1" si="152"/>
        <v/>
      </c>
      <c r="L595" s="54" t="str">
        <f t="shared" ca="1" si="153"/>
        <v/>
      </c>
      <c r="M595" s="54" t="str">
        <f t="shared" ca="1" si="154"/>
        <v/>
      </c>
      <c r="N595" s="78" t="str">
        <f ca="1">IF(OR(G595="T",G595="",AND(H595="",I595="",J595="",K595="",L595="",M595="")),"",Listen!$A$6)</f>
        <v/>
      </c>
      <c r="O595" s="59" t="str">
        <f t="shared" ca="1" si="145"/>
        <v/>
      </c>
      <c r="P595" s="71" t="str">
        <f t="shared" ca="1" si="155"/>
        <v/>
      </c>
      <c r="Q595" s="65" t="str">
        <f t="shared" ca="1" si="156"/>
        <v/>
      </c>
      <c r="R595" s="65" t="str">
        <f t="shared" ca="1" si="157"/>
        <v/>
      </c>
      <c r="S595" s="82" t="str">
        <f t="shared" si="158"/>
        <v/>
      </c>
      <c r="T595" s="73" t="str">
        <f t="shared" si="146"/>
        <v/>
      </c>
      <c r="U595" s="89" t="str">
        <f t="shared" si="159"/>
        <v/>
      </c>
      <c r="V595" s="86" t="str">
        <f t="shared" si="147"/>
        <v/>
      </c>
      <c r="W595" s="41" t="str">
        <f t="shared" si="160"/>
        <v/>
      </c>
      <c r="X595" s="42"/>
    </row>
    <row r="596" spans="1:24" x14ac:dyDescent="0.25">
      <c r="A596" s="104" t="str">
        <f t="shared" si="148"/>
        <v/>
      </c>
      <c r="B596" s="33"/>
      <c r="C596" s="34"/>
      <c r="D596" s="39"/>
      <c r="E596" s="39"/>
      <c r="F596" s="39"/>
      <c r="G596" s="40"/>
      <c r="H596" s="53" t="str">
        <f t="shared" ca="1" si="149"/>
        <v/>
      </c>
      <c r="I596" s="54" t="str">
        <f t="shared" ca="1" si="150"/>
        <v/>
      </c>
      <c r="J596" s="54" t="str">
        <f t="shared" ca="1" si="151"/>
        <v/>
      </c>
      <c r="K596" s="54" t="str">
        <f t="shared" ca="1" si="152"/>
        <v/>
      </c>
      <c r="L596" s="54" t="str">
        <f t="shared" ca="1" si="153"/>
        <v/>
      </c>
      <c r="M596" s="54" t="str">
        <f t="shared" ca="1" si="154"/>
        <v/>
      </c>
      <c r="N596" s="78" t="str">
        <f ca="1">IF(OR(G596="T",G596="",AND(H596="",I596="",J596="",K596="",L596="",M596="")),"",Listen!$A$6)</f>
        <v/>
      </c>
      <c r="O596" s="59" t="str">
        <f t="shared" ca="1" si="145"/>
        <v/>
      </c>
      <c r="P596" s="71" t="str">
        <f t="shared" ca="1" si="155"/>
        <v/>
      </c>
      <c r="Q596" s="65" t="str">
        <f t="shared" ca="1" si="156"/>
        <v/>
      </c>
      <c r="R596" s="65" t="str">
        <f t="shared" ca="1" si="157"/>
        <v/>
      </c>
      <c r="S596" s="82" t="str">
        <f t="shared" si="158"/>
        <v/>
      </c>
      <c r="T596" s="73" t="str">
        <f t="shared" si="146"/>
        <v/>
      </c>
      <c r="U596" s="89" t="str">
        <f t="shared" si="159"/>
        <v/>
      </c>
      <c r="V596" s="86" t="str">
        <f t="shared" si="147"/>
        <v/>
      </c>
      <c r="W596" s="41" t="str">
        <f t="shared" si="160"/>
        <v/>
      </c>
      <c r="X596" s="42"/>
    </row>
    <row r="597" spans="1:24" x14ac:dyDescent="0.25">
      <c r="A597" s="104" t="str">
        <f t="shared" si="148"/>
        <v/>
      </c>
      <c r="B597" s="33"/>
      <c r="C597" s="34"/>
      <c r="D597" s="39"/>
      <c r="E597" s="39"/>
      <c r="F597" s="39"/>
      <c r="G597" s="40"/>
      <c r="H597" s="53" t="str">
        <f t="shared" ca="1" si="149"/>
        <v/>
      </c>
      <c r="I597" s="54" t="str">
        <f t="shared" ca="1" si="150"/>
        <v/>
      </c>
      <c r="J597" s="54" t="str">
        <f t="shared" ca="1" si="151"/>
        <v/>
      </c>
      <c r="K597" s="54" t="str">
        <f t="shared" ca="1" si="152"/>
        <v/>
      </c>
      <c r="L597" s="54" t="str">
        <f t="shared" ca="1" si="153"/>
        <v/>
      </c>
      <c r="M597" s="54" t="str">
        <f t="shared" ca="1" si="154"/>
        <v/>
      </c>
      <c r="N597" s="78" t="str">
        <f ca="1">IF(OR(G597="T",G597="",AND(H597="",I597="",J597="",K597="",L597="",M597="")),"",Listen!$A$6)</f>
        <v/>
      </c>
      <c r="O597" s="59" t="str">
        <f t="shared" ca="1" si="145"/>
        <v/>
      </c>
      <c r="P597" s="71" t="str">
        <f t="shared" ca="1" si="155"/>
        <v/>
      </c>
      <c r="Q597" s="65" t="str">
        <f t="shared" ca="1" si="156"/>
        <v/>
      </c>
      <c r="R597" s="65" t="str">
        <f t="shared" ca="1" si="157"/>
        <v/>
      </c>
      <c r="S597" s="82" t="str">
        <f t="shared" si="158"/>
        <v/>
      </c>
      <c r="T597" s="73" t="str">
        <f t="shared" si="146"/>
        <v/>
      </c>
      <c r="U597" s="89" t="str">
        <f t="shared" si="159"/>
        <v/>
      </c>
      <c r="V597" s="86" t="str">
        <f t="shared" si="147"/>
        <v/>
      </c>
      <c r="W597" s="41" t="str">
        <f t="shared" si="160"/>
        <v/>
      </c>
      <c r="X597" s="42"/>
    </row>
    <row r="598" spans="1:24" x14ac:dyDescent="0.25">
      <c r="A598" s="104" t="str">
        <f t="shared" si="148"/>
        <v/>
      </c>
      <c r="B598" s="33"/>
      <c r="C598" s="34"/>
      <c r="D598" s="39"/>
      <c r="E598" s="39"/>
      <c r="F598" s="39"/>
      <c r="G598" s="40"/>
      <c r="H598" s="53" t="str">
        <f t="shared" ca="1" si="149"/>
        <v/>
      </c>
      <c r="I598" s="54" t="str">
        <f t="shared" ca="1" si="150"/>
        <v/>
      </c>
      <c r="J598" s="54" t="str">
        <f t="shared" ca="1" si="151"/>
        <v/>
      </c>
      <c r="K598" s="54" t="str">
        <f t="shared" ca="1" si="152"/>
        <v/>
      </c>
      <c r="L598" s="54" t="str">
        <f t="shared" ca="1" si="153"/>
        <v/>
      </c>
      <c r="M598" s="54" t="str">
        <f t="shared" ca="1" si="154"/>
        <v/>
      </c>
      <c r="N598" s="78" t="str">
        <f ca="1">IF(OR(G598="T",G598="",AND(H598="",I598="",J598="",K598="",L598="",M598="")),"",Listen!$A$6)</f>
        <v/>
      </c>
      <c r="O598" s="59" t="str">
        <f t="shared" ca="1" si="145"/>
        <v/>
      </c>
      <c r="P598" s="71" t="str">
        <f t="shared" ca="1" si="155"/>
        <v/>
      </c>
      <c r="Q598" s="65" t="str">
        <f t="shared" ca="1" si="156"/>
        <v/>
      </c>
      <c r="R598" s="65" t="str">
        <f t="shared" ca="1" si="157"/>
        <v/>
      </c>
      <c r="S598" s="82" t="str">
        <f t="shared" si="158"/>
        <v/>
      </c>
      <c r="T598" s="73" t="str">
        <f t="shared" si="146"/>
        <v/>
      </c>
      <c r="U598" s="89" t="str">
        <f t="shared" si="159"/>
        <v/>
      </c>
      <c r="V598" s="86" t="str">
        <f t="shared" si="147"/>
        <v/>
      </c>
      <c r="W598" s="41" t="str">
        <f t="shared" si="160"/>
        <v/>
      </c>
      <c r="X598" s="42"/>
    </row>
    <row r="599" spans="1:24" x14ac:dyDescent="0.25">
      <c r="A599" s="104" t="str">
        <f t="shared" si="148"/>
        <v/>
      </c>
      <c r="B599" s="33"/>
      <c r="C599" s="34"/>
      <c r="D599" s="39"/>
      <c r="E599" s="39"/>
      <c r="F599" s="39"/>
      <c r="G599" s="40"/>
      <c r="H599" s="53" t="str">
        <f t="shared" ca="1" si="149"/>
        <v/>
      </c>
      <c r="I599" s="54" t="str">
        <f t="shared" ca="1" si="150"/>
        <v/>
      </c>
      <c r="J599" s="54" t="str">
        <f t="shared" ca="1" si="151"/>
        <v/>
      </c>
      <c r="K599" s="54" t="str">
        <f t="shared" ca="1" si="152"/>
        <v/>
      </c>
      <c r="L599" s="54" t="str">
        <f t="shared" ca="1" si="153"/>
        <v/>
      </c>
      <c r="M599" s="54" t="str">
        <f t="shared" ca="1" si="154"/>
        <v/>
      </c>
      <c r="N599" s="78" t="str">
        <f ca="1">IF(OR(G599="T",G599="",AND(H599="",I599="",J599="",K599="",L599="",M599="")),"",Listen!$A$6)</f>
        <v/>
      </c>
      <c r="O599" s="59" t="str">
        <f t="shared" ca="1" si="145"/>
        <v/>
      </c>
      <c r="P599" s="71" t="str">
        <f t="shared" ca="1" si="155"/>
        <v/>
      </c>
      <c r="Q599" s="65" t="str">
        <f t="shared" ca="1" si="156"/>
        <v/>
      </c>
      <c r="R599" s="65" t="str">
        <f t="shared" ca="1" si="157"/>
        <v/>
      </c>
      <c r="S599" s="82" t="str">
        <f t="shared" si="158"/>
        <v/>
      </c>
      <c r="T599" s="73" t="str">
        <f t="shared" si="146"/>
        <v/>
      </c>
      <c r="U599" s="89" t="str">
        <f t="shared" si="159"/>
        <v/>
      </c>
      <c r="V599" s="86" t="str">
        <f t="shared" si="147"/>
        <v/>
      </c>
      <c r="W599" s="41" t="str">
        <f t="shared" si="160"/>
        <v/>
      </c>
      <c r="X599" s="42"/>
    </row>
    <row r="600" spans="1:24" x14ac:dyDescent="0.25">
      <c r="A600" s="104" t="str">
        <f t="shared" si="148"/>
        <v/>
      </c>
      <c r="B600" s="33"/>
      <c r="C600" s="34"/>
      <c r="D600" s="39"/>
      <c r="E600" s="39"/>
      <c r="F600" s="39"/>
      <c r="G600" s="40"/>
      <c r="H600" s="53" t="str">
        <f t="shared" ca="1" si="149"/>
        <v/>
      </c>
      <c r="I600" s="54" t="str">
        <f t="shared" ca="1" si="150"/>
        <v/>
      </c>
      <c r="J600" s="54" t="str">
        <f t="shared" ca="1" si="151"/>
        <v/>
      </c>
      <c r="K600" s="54" t="str">
        <f t="shared" ca="1" si="152"/>
        <v/>
      </c>
      <c r="L600" s="54" t="str">
        <f t="shared" ca="1" si="153"/>
        <v/>
      </c>
      <c r="M600" s="54" t="str">
        <f t="shared" ca="1" si="154"/>
        <v/>
      </c>
      <c r="N600" s="78" t="str">
        <f ca="1">IF(OR(G600="T",G600="",AND(H600="",I600="",J600="",K600="",L600="",M600="")),"",Listen!$A$6)</f>
        <v/>
      </c>
      <c r="O600" s="59" t="str">
        <f t="shared" ca="1" si="145"/>
        <v/>
      </c>
      <c r="P600" s="71" t="str">
        <f t="shared" ca="1" si="155"/>
        <v/>
      </c>
      <c r="Q600" s="65" t="str">
        <f t="shared" ca="1" si="156"/>
        <v/>
      </c>
      <c r="R600" s="65" t="str">
        <f t="shared" ca="1" si="157"/>
        <v/>
      </c>
      <c r="S600" s="82" t="str">
        <f t="shared" si="158"/>
        <v/>
      </c>
      <c r="T600" s="73" t="str">
        <f t="shared" si="146"/>
        <v/>
      </c>
      <c r="U600" s="89" t="str">
        <f t="shared" si="159"/>
        <v/>
      </c>
      <c r="V600" s="86" t="str">
        <f t="shared" si="147"/>
        <v/>
      </c>
      <c r="W600" s="41" t="str">
        <f t="shared" si="160"/>
        <v/>
      </c>
      <c r="X600" s="42"/>
    </row>
    <row r="601" spans="1:24" x14ac:dyDescent="0.25">
      <c r="A601" s="104" t="str">
        <f t="shared" si="148"/>
        <v/>
      </c>
      <c r="B601" s="33"/>
      <c r="C601" s="34"/>
      <c r="D601" s="39"/>
      <c r="E601" s="39"/>
      <c r="F601" s="39"/>
      <c r="G601" s="40"/>
      <c r="H601" s="53" t="str">
        <f t="shared" ca="1" si="149"/>
        <v/>
      </c>
      <c r="I601" s="54" t="str">
        <f t="shared" ca="1" si="150"/>
        <v/>
      </c>
      <c r="J601" s="54" t="str">
        <f t="shared" ca="1" si="151"/>
        <v/>
      </c>
      <c r="K601" s="54" t="str">
        <f t="shared" ca="1" si="152"/>
        <v/>
      </c>
      <c r="L601" s="54" t="str">
        <f t="shared" ca="1" si="153"/>
        <v/>
      </c>
      <c r="M601" s="54" t="str">
        <f t="shared" ca="1" si="154"/>
        <v/>
      </c>
      <c r="N601" s="78" t="str">
        <f ca="1">IF(OR(G601="T",G601="",AND(H601="",I601="",J601="",K601="",L601="",M601="")),"",Listen!$A$6)</f>
        <v/>
      </c>
      <c r="O601" s="59" t="str">
        <f t="shared" ca="1" si="145"/>
        <v/>
      </c>
      <c r="P601" s="71" t="str">
        <f t="shared" ca="1" si="155"/>
        <v/>
      </c>
      <c r="Q601" s="65" t="str">
        <f t="shared" ca="1" si="156"/>
        <v/>
      </c>
      <c r="R601" s="65" t="str">
        <f t="shared" ca="1" si="157"/>
        <v/>
      </c>
      <c r="S601" s="82" t="str">
        <f t="shared" si="158"/>
        <v/>
      </c>
      <c r="T601" s="73" t="str">
        <f t="shared" si="146"/>
        <v/>
      </c>
      <c r="U601" s="89" t="str">
        <f t="shared" si="159"/>
        <v/>
      </c>
      <c r="V601" s="86" t="str">
        <f t="shared" si="147"/>
        <v/>
      </c>
      <c r="W601" s="41" t="str">
        <f t="shared" si="160"/>
        <v/>
      </c>
      <c r="X601" s="42"/>
    </row>
    <row r="602" spans="1:24" x14ac:dyDescent="0.25">
      <c r="A602" s="104" t="str">
        <f t="shared" si="148"/>
        <v/>
      </c>
      <c r="B602" s="33"/>
      <c r="C602" s="34"/>
      <c r="D602" s="39"/>
      <c r="E602" s="39"/>
      <c r="F602" s="39"/>
      <c r="G602" s="40"/>
      <c r="H602" s="53" t="str">
        <f t="shared" ca="1" si="149"/>
        <v/>
      </c>
      <c r="I602" s="54" t="str">
        <f t="shared" ca="1" si="150"/>
        <v/>
      </c>
      <c r="J602" s="54" t="str">
        <f t="shared" ca="1" si="151"/>
        <v/>
      </c>
      <c r="K602" s="54" t="str">
        <f t="shared" ca="1" si="152"/>
        <v/>
      </c>
      <c r="L602" s="54" t="str">
        <f t="shared" ca="1" si="153"/>
        <v/>
      </c>
      <c r="M602" s="54" t="str">
        <f t="shared" ca="1" si="154"/>
        <v/>
      </c>
      <c r="N602" s="78" t="str">
        <f ca="1">IF(OR(G602="T",G602="",AND(H602="",I602="",J602="",K602="",L602="",M602="")),"",Listen!$A$6)</f>
        <v/>
      </c>
      <c r="O602" s="59" t="str">
        <f t="shared" ca="1" si="145"/>
        <v/>
      </c>
      <c r="P602" s="71" t="str">
        <f t="shared" ca="1" si="155"/>
        <v/>
      </c>
      <c r="Q602" s="65" t="str">
        <f t="shared" ca="1" si="156"/>
        <v/>
      </c>
      <c r="R602" s="65" t="str">
        <f t="shared" ca="1" si="157"/>
        <v/>
      </c>
      <c r="S602" s="82" t="str">
        <f t="shared" si="158"/>
        <v/>
      </c>
      <c r="T602" s="73" t="str">
        <f t="shared" si="146"/>
        <v/>
      </c>
      <c r="U602" s="89" t="str">
        <f t="shared" si="159"/>
        <v/>
      </c>
      <c r="V602" s="86" t="str">
        <f t="shared" si="147"/>
        <v/>
      </c>
      <c r="W602" s="41" t="str">
        <f t="shared" si="160"/>
        <v/>
      </c>
      <c r="X602" s="42"/>
    </row>
    <row r="603" spans="1:24" x14ac:dyDescent="0.25">
      <c r="A603" s="104" t="str">
        <f t="shared" si="148"/>
        <v/>
      </c>
      <c r="B603" s="33"/>
      <c r="C603" s="34"/>
      <c r="D603" s="39"/>
      <c r="E603" s="39"/>
      <c r="F603" s="39"/>
      <c r="G603" s="40"/>
      <c r="H603" s="53" t="str">
        <f t="shared" ca="1" si="149"/>
        <v/>
      </c>
      <c r="I603" s="54" t="str">
        <f t="shared" ca="1" si="150"/>
        <v/>
      </c>
      <c r="J603" s="54" t="str">
        <f t="shared" ca="1" si="151"/>
        <v/>
      </c>
      <c r="K603" s="54" t="str">
        <f t="shared" ca="1" si="152"/>
        <v/>
      </c>
      <c r="L603" s="54" t="str">
        <f t="shared" ca="1" si="153"/>
        <v/>
      </c>
      <c r="M603" s="54" t="str">
        <f t="shared" ca="1" si="154"/>
        <v/>
      </c>
      <c r="N603" s="78" t="str">
        <f ca="1">IF(OR(G603="T",G603="",AND(H603="",I603="",J603="",K603="",L603="",M603="")),"",Listen!$A$6)</f>
        <v/>
      </c>
      <c r="O603" s="59" t="str">
        <f t="shared" ca="1" si="145"/>
        <v/>
      </c>
      <c r="P603" s="71" t="str">
        <f t="shared" ca="1" si="155"/>
        <v/>
      </c>
      <c r="Q603" s="65" t="str">
        <f t="shared" ca="1" si="156"/>
        <v/>
      </c>
      <c r="R603" s="65" t="str">
        <f t="shared" ca="1" si="157"/>
        <v/>
      </c>
      <c r="S603" s="82" t="str">
        <f t="shared" si="158"/>
        <v/>
      </c>
      <c r="T603" s="73" t="str">
        <f t="shared" si="146"/>
        <v/>
      </c>
      <c r="U603" s="89" t="str">
        <f t="shared" si="159"/>
        <v/>
      </c>
      <c r="V603" s="86" t="str">
        <f t="shared" si="147"/>
        <v/>
      </c>
      <c r="W603" s="41" t="str">
        <f t="shared" si="160"/>
        <v/>
      </c>
      <c r="X603" s="42"/>
    </row>
    <row r="604" spans="1:24" x14ac:dyDescent="0.25">
      <c r="A604" s="104" t="str">
        <f t="shared" si="148"/>
        <v/>
      </c>
      <c r="B604" s="33"/>
      <c r="C604" s="34"/>
      <c r="D604" s="39"/>
      <c r="E604" s="39"/>
      <c r="F604" s="39"/>
      <c r="G604" s="40"/>
      <c r="H604" s="53" t="str">
        <f t="shared" ca="1" si="149"/>
        <v/>
      </c>
      <c r="I604" s="54" t="str">
        <f t="shared" ca="1" si="150"/>
        <v/>
      </c>
      <c r="J604" s="54" t="str">
        <f t="shared" ca="1" si="151"/>
        <v/>
      </c>
      <c r="K604" s="54" t="str">
        <f t="shared" ca="1" si="152"/>
        <v/>
      </c>
      <c r="L604" s="54" t="str">
        <f t="shared" ca="1" si="153"/>
        <v/>
      </c>
      <c r="M604" s="54" t="str">
        <f t="shared" ca="1" si="154"/>
        <v/>
      </c>
      <c r="N604" s="78" t="str">
        <f ca="1">IF(OR(G604="T",G604="",AND(H604="",I604="",J604="",K604="",L604="",M604="")),"",Listen!$A$6)</f>
        <v/>
      </c>
      <c r="O604" s="59" t="str">
        <f t="shared" ca="1" si="145"/>
        <v/>
      </c>
      <c r="P604" s="71" t="str">
        <f t="shared" ca="1" si="155"/>
        <v/>
      </c>
      <c r="Q604" s="65" t="str">
        <f t="shared" ca="1" si="156"/>
        <v/>
      </c>
      <c r="R604" s="65" t="str">
        <f t="shared" ca="1" si="157"/>
        <v/>
      </c>
      <c r="S604" s="82" t="str">
        <f t="shared" si="158"/>
        <v/>
      </c>
      <c r="T604" s="73" t="str">
        <f t="shared" si="146"/>
        <v/>
      </c>
      <c r="U604" s="89" t="str">
        <f t="shared" si="159"/>
        <v/>
      </c>
      <c r="V604" s="86" t="str">
        <f t="shared" si="147"/>
        <v/>
      </c>
      <c r="W604" s="41" t="str">
        <f t="shared" si="160"/>
        <v/>
      </c>
      <c r="X604" s="42"/>
    </row>
    <row r="605" spans="1:24" x14ac:dyDescent="0.25">
      <c r="A605" s="104" t="str">
        <f t="shared" si="148"/>
        <v/>
      </c>
      <c r="B605" s="33"/>
      <c r="C605" s="34"/>
      <c r="D605" s="39"/>
      <c r="E605" s="39"/>
      <c r="F605" s="39"/>
      <c r="G605" s="40"/>
      <c r="H605" s="53" t="str">
        <f t="shared" ca="1" si="149"/>
        <v/>
      </c>
      <c r="I605" s="54" t="str">
        <f t="shared" ca="1" si="150"/>
        <v/>
      </c>
      <c r="J605" s="54" t="str">
        <f t="shared" ca="1" si="151"/>
        <v/>
      </c>
      <c r="K605" s="54" t="str">
        <f t="shared" ca="1" si="152"/>
        <v/>
      </c>
      <c r="L605" s="54" t="str">
        <f t="shared" ca="1" si="153"/>
        <v/>
      </c>
      <c r="M605" s="54" t="str">
        <f t="shared" ca="1" si="154"/>
        <v/>
      </c>
      <c r="N605" s="78" t="str">
        <f ca="1">IF(OR(G605="T",G605="",AND(H605="",I605="",J605="",K605="",L605="",M605="")),"",Listen!$A$6)</f>
        <v/>
      </c>
      <c r="O605" s="59" t="str">
        <f t="shared" ca="1" si="145"/>
        <v/>
      </c>
      <c r="P605" s="71" t="str">
        <f t="shared" ca="1" si="155"/>
        <v/>
      </c>
      <c r="Q605" s="65" t="str">
        <f t="shared" ca="1" si="156"/>
        <v/>
      </c>
      <c r="R605" s="65" t="str">
        <f t="shared" ca="1" si="157"/>
        <v/>
      </c>
      <c r="S605" s="82" t="str">
        <f t="shared" si="158"/>
        <v/>
      </c>
      <c r="T605" s="73" t="str">
        <f t="shared" si="146"/>
        <v/>
      </c>
      <c r="U605" s="89" t="str">
        <f t="shared" si="159"/>
        <v/>
      </c>
      <c r="V605" s="86" t="str">
        <f t="shared" si="147"/>
        <v/>
      </c>
      <c r="W605" s="41" t="str">
        <f t="shared" si="160"/>
        <v/>
      </c>
      <c r="X605" s="42"/>
    </row>
    <row r="606" spans="1:24" x14ac:dyDescent="0.25">
      <c r="A606" s="104" t="str">
        <f t="shared" si="148"/>
        <v/>
      </c>
      <c r="B606" s="33"/>
      <c r="C606" s="34"/>
      <c r="D606" s="39"/>
      <c r="E606" s="39"/>
      <c r="F606" s="39"/>
      <c r="G606" s="40"/>
      <c r="H606" s="53" t="str">
        <f t="shared" ca="1" si="149"/>
        <v/>
      </c>
      <c r="I606" s="54" t="str">
        <f t="shared" ca="1" si="150"/>
        <v/>
      </c>
      <c r="J606" s="54" t="str">
        <f t="shared" ca="1" si="151"/>
        <v/>
      </c>
      <c r="K606" s="54" t="str">
        <f t="shared" ca="1" si="152"/>
        <v/>
      </c>
      <c r="L606" s="54" t="str">
        <f t="shared" ca="1" si="153"/>
        <v/>
      </c>
      <c r="M606" s="54" t="str">
        <f t="shared" ca="1" si="154"/>
        <v/>
      </c>
      <c r="N606" s="78" t="str">
        <f ca="1">IF(OR(G606="T",G606="",AND(H606="",I606="",J606="",K606="",L606="",M606="")),"",Listen!$A$6)</f>
        <v/>
      </c>
      <c r="O606" s="59" t="str">
        <f t="shared" ca="1" si="145"/>
        <v/>
      </c>
      <c r="P606" s="71" t="str">
        <f t="shared" ca="1" si="155"/>
        <v/>
      </c>
      <c r="Q606" s="65" t="str">
        <f t="shared" ca="1" si="156"/>
        <v/>
      </c>
      <c r="R606" s="65" t="str">
        <f t="shared" ca="1" si="157"/>
        <v/>
      </c>
      <c r="S606" s="82" t="str">
        <f t="shared" si="158"/>
        <v/>
      </c>
      <c r="T606" s="73" t="str">
        <f t="shared" si="146"/>
        <v/>
      </c>
      <c r="U606" s="89" t="str">
        <f t="shared" si="159"/>
        <v/>
      </c>
      <c r="V606" s="86" t="str">
        <f t="shared" si="147"/>
        <v/>
      </c>
      <c r="W606" s="41" t="str">
        <f t="shared" si="160"/>
        <v/>
      </c>
      <c r="X606" s="42"/>
    </row>
    <row r="607" spans="1:24" x14ac:dyDescent="0.25">
      <c r="A607" s="104" t="str">
        <f t="shared" si="148"/>
        <v/>
      </c>
      <c r="B607" s="33"/>
      <c r="C607" s="34"/>
      <c r="D607" s="39"/>
      <c r="E607" s="39"/>
      <c r="F607" s="39"/>
      <c r="G607" s="40"/>
      <c r="H607" s="53" t="str">
        <f t="shared" ca="1" si="149"/>
        <v/>
      </c>
      <c r="I607" s="54" t="str">
        <f t="shared" ca="1" si="150"/>
        <v/>
      </c>
      <c r="J607" s="54" t="str">
        <f t="shared" ca="1" si="151"/>
        <v/>
      </c>
      <c r="K607" s="54" t="str">
        <f t="shared" ca="1" si="152"/>
        <v/>
      </c>
      <c r="L607" s="54" t="str">
        <f t="shared" ca="1" si="153"/>
        <v/>
      </c>
      <c r="M607" s="54" t="str">
        <f t="shared" ca="1" si="154"/>
        <v/>
      </c>
      <c r="N607" s="78" t="str">
        <f ca="1">IF(OR(G607="T",G607="",AND(H607="",I607="",J607="",K607="",L607="",M607="")),"",Listen!$A$6)</f>
        <v/>
      </c>
      <c r="O607" s="59" t="str">
        <f t="shared" ca="1" si="145"/>
        <v/>
      </c>
      <c r="P607" s="71" t="str">
        <f t="shared" ca="1" si="155"/>
        <v/>
      </c>
      <c r="Q607" s="65" t="str">
        <f t="shared" ca="1" si="156"/>
        <v/>
      </c>
      <c r="R607" s="65" t="str">
        <f t="shared" ca="1" si="157"/>
        <v/>
      </c>
      <c r="S607" s="82" t="str">
        <f t="shared" si="158"/>
        <v/>
      </c>
      <c r="T607" s="73" t="str">
        <f t="shared" si="146"/>
        <v/>
      </c>
      <c r="U607" s="89" t="str">
        <f t="shared" si="159"/>
        <v/>
      </c>
      <c r="V607" s="86" t="str">
        <f t="shared" si="147"/>
        <v/>
      </c>
      <c r="W607" s="41" t="str">
        <f t="shared" si="160"/>
        <v/>
      </c>
      <c r="X607" s="42"/>
    </row>
    <row r="608" spans="1:24" x14ac:dyDescent="0.25">
      <c r="A608" s="104" t="str">
        <f t="shared" si="148"/>
        <v/>
      </c>
      <c r="B608" s="33"/>
      <c r="C608" s="34"/>
      <c r="D608" s="39"/>
      <c r="E608" s="39"/>
      <c r="F608" s="39"/>
      <c r="G608" s="40"/>
      <c r="H608" s="53" t="str">
        <f t="shared" ca="1" si="149"/>
        <v/>
      </c>
      <c r="I608" s="54" t="str">
        <f t="shared" ca="1" si="150"/>
        <v/>
      </c>
      <c r="J608" s="54" t="str">
        <f t="shared" ca="1" si="151"/>
        <v/>
      </c>
      <c r="K608" s="54" t="str">
        <f t="shared" ca="1" si="152"/>
        <v/>
      </c>
      <c r="L608" s="54" t="str">
        <f t="shared" ca="1" si="153"/>
        <v/>
      </c>
      <c r="M608" s="54" t="str">
        <f t="shared" ca="1" si="154"/>
        <v/>
      </c>
      <c r="N608" s="78" t="str">
        <f ca="1">IF(OR(G608="T",G608="",AND(H608="",I608="",J608="",K608="",L608="",M608="")),"",Listen!$A$6)</f>
        <v/>
      </c>
      <c r="O608" s="59" t="str">
        <f t="shared" ca="1" si="145"/>
        <v/>
      </c>
      <c r="P608" s="71" t="str">
        <f t="shared" ca="1" si="155"/>
        <v/>
      </c>
      <c r="Q608" s="65" t="str">
        <f t="shared" ca="1" si="156"/>
        <v/>
      </c>
      <c r="R608" s="65" t="str">
        <f t="shared" ca="1" si="157"/>
        <v/>
      </c>
      <c r="S608" s="82" t="str">
        <f t="shared" si="158"/>
        <v/>
      </c>
      <c r="T608" s="73" t="str">
        <f t="shared" si="146"/>
        <v/>
      </c>
      <c r="U608" s="89" t="str">
        <f t="shared" si="159"/>
        <v/>
      </c>
      <c r="V608" s="86" t="str">
        <f t="shared" si="147"/>
        <v/>
      </c>
      <c r="W608" s="41" t="str">
        <f t="shared" si="160"/>
        <v/>
      </c>
      <c r="X608" s="42"/>
    </row>
    <row r="609" spans="1:24" x14ac:dyDescent="0.25">
      <c r="A609" s="104" t="str">
        <f t="shared" si="148"/>
        <v/>
      </c>
      <c r="B609" s="33"/>
      <c r="C609" s="34"/>
      <c r="D609" s="39"/>
      <c r="E609" s="39"/>
      <c r="F609" s="39"/>
      <c r="G609" s="40"/>
      <c r="H609" s="53" t="str">
        <f t="shared" ca="1" si="149"/>
        <v/>
      </c>
      <c r="I609" s="54" t="str">
        <f t="shared" ca="1" si="150"/>
        <v/>
      </c>
      <c r="J609" s="54" t="str">
        <f t="shared" ca="1" si="151"/>
        <v/>
      </c>
      <c r="K609" s="54" t="str">
        <f t="shared" ca="1" si="152"/>
        <v/>
      </c>
      <c r="L609" s="54" t="str">
        <f t="shared" ca="1" si="153"/>
        <v/>
      </c>
      <c r="M609" s="54" t="str">
        <f t="shared" ca="1" si="154"/>
        <v/>
      </c>
      <c r="N609" s="78" t="str">
        <f ca="1">IF(OR(G609="T",G609="",AND(H609="",I609="",J609="",K609="",L609="",M609="")),"",Listen!$A$6)</f>
        <v/>
      </c>
      <c r="O609" s="59" t="str">
        <f t="shared" ca="1" si="145"/>
        <v/>
      </c>
      <c r="P609" s="71" t="str">
        <f t="shared" ca="1" si="155"/>
        <v/>
      </c>
      <c r="Q609" s="65" t="str">
        <f t="shared" ca="1" si="156"/>
        <v/>
      </c>
      <c r="R609" s="65" t="str">
        <f t="shared" ca="1" si="157"/>
        <v/>
      </c>
      <c r="S609" s="82" t="str">
        <f t="shared" si="158"/>
        <v/>
      </c>
      <c r="T609" s="73" t="str">
        <f t="shared" si="146"/>
        <v/>
      </c>
      <c r="U609" s="89" t="str">
        <f t="shared" si="159"/>
        <v/>
      </c>
      <c r="V609" s="86" t="str">
        <f t="shared" si="147"/>
        <v/>
      </c>
      <c r="W609" s="41" t="str">
        <f t="shared" si="160"/>
        <v/>
      </c>
      <c r="X609" s="42"/>
    </row>
    <row r="610" spans="1:24" x14ac:dyDescent="0.25">
      <c r="A610" s="104" t="str">
        <f t="shared" si="148"/>
        <v/>
      </c>
      <c r="B610" s="33"/>
      <c r="C610" s="34"/>
      <c r="D610" s="39"/>
      <c r="E610" s="39"/>
      <c r="F610" s="39"/>
      <c r="G610" s="40"/>
      <c r="H610" s="53" t="str">
        <f t="shared" ca="1" si="149"/>
        <v/>
      </c>
      <c r="I610" s="54" t="str">
        <f t="shared" ca="1" si="150"/>
        <v/>
      </c>
      <c r="J610" s="54" t="str">
        <f t="shared" ca="1" si="151"/>
        <v/>
      </c>
      <c r="K610" s="54" t="str">
        <f t="shared" ca="1" si="152"/>
        <v/>
      </c>
      <c r="L610" s="54" t="str">
        <f t="shared" ca="1" si="153"/>
        <v/>
      </c>
      <c r="M610" s="54" t="str">
        <f t="shared" ca="1" si="154"/>
        <v/>
      </c>
      <c r="N610" s="78" t="str">
        <f ca="1">IF(OR(G610="T",G610="",AND(H610="",I610="",J610="",K610="",L610="",M610="")),"",Listen!$A$6)</f>
        <v/>
      </c>
      <c r="O610" s="59" t="str">
        <f t="shared" ca="1" si="145"/>
        <v/>
      </c>
      <c r="P610" s="71" t="str">
        <f t="shared" ca="1" si="155"/>
        <v/>
      </c>
      <c r="Q610" s="65" t="str">
        <f t="shared" ca="1" si="156"/>
        <v/>
      </c>
      <c r="R610" s="65" t="str">
        <f t="shared" ca="1" si="157"/>
        <v/>
      </c>
      <c r="S610" s="82" t="str">
        <f t="shared" si="158"/>
        <v/>
      </c>
      <c r="T610" s="73" t="str">
        <f t="shared" si="146"/>
        <v/>
      </c>
      <c r="U610" s="89" t="str">
        <f t="shared" si="159"/>
        <v/>
      </c>
      <c r="V610" s="86" t="str">
        <f t="shared" si="147"/>
        <v/>
      </c>
      <c r="W610" s="41" t="str">
        <f t="shared" si="160"/>
        <v/>
      </c>
      <c r="X610" s="42"/>
    </row>
    <row r="611" spans="1:24" x14ac:dyDescent="0.25">
      <c r="A611" s="104" t="str">
        <f t="shared" si="148"/>
        <v/>
      </c>
      <c r="B611" s="33"/>
      <c r="C611" s="34"/>
      <c r="D611" s="39"/>
      <c r="E611" s="39"/>
      <c r="F611" s="39"/>
      <c r="G611" s="40"/>
      <c r="H611" s="53" t="str">
        <f t="shared" ca="1" si="149"/>
        <v/>
      </c>
      <c r="I611" s="54" t="str">
        <f t="shared" ca="1" si="150"/>
        <v/>
      </c>
      <c r="J611" s="54" t="str">
        <f t="shared" ca="1" si="151"/>
        <v/>
      </c>
      <c r="K611" s="54" t="str">
        <f t="shared" ca="1" si="152"/>
        <v/>
      </c>
      <c r="L611" s="54" t="str">
        <f t="shared" ca="1" si="153"/>
        <v/>
      </c>
      <c r="M611" s="54" t="str">
        <f t="shared" ca="1" si="154"/>
        <v/>
      </c>
      <c r="N611" s="78" t="str">
        <f ca="1">IF(OR(G611="T",G611="",AND(H611="",I611="",J611="",K611="",L611="",M611="")),"",Listen!$A$6)</f>
        <v/>
      </c>
      <c r="O611" s="59" t="str">
        <f t="shared" ca="1" si="145"/>
        <v/>
      </c>
      <c r="P611" s="71" t="str">
        <f t="shared" ca="1" si="155"/>
        <v/>
      </c>
      <c r="Q611" s="65" t="str">
        <f t="shared" ca="1" si="156"/>
        <v/>
      </c>
      <c r="R611" s="65" t="str">
        <f t="shared" ca="1" si="157"/>
        <v/>
      </c>
      <c r="S611" s="82" t="str">
        <f t="shared" si="158"/>
        <v/>
      </c>
      <c r="T611" s="73" t="str">
        <f t="shared" si="146"/>
        <v/>
      </c>
      <c r="U611" s="89" t="str">
        <f t="shared" si="159"/>
        <v/>
      </c>
      <c r="V611" s="86" t="str">
        <f t="shared" si="147"/>
        <v/>
      </c>
      <c r="W611" s="41" t="str">
        <f t="shared" si="160"/>
        <v/>
      </c>
      <c r="X611" s="42"/>
    </row>
    <row r="612" spans="1:24" x14ac:dyDescent="0.25">
      <c r="A612" s="104" t="str">
        <f t="shared" si="148"/>
        <v/>
      </c>
      <c r="B612" s="33"/>
      <c r="C612" s="34"/>
      <c r="D612" s="39"/>
      <c r="E612" s="39"/>
      <c r="F612" s="39"/>
      <c r="G612" s="40"/>
      <c r="H612" s="53" t="str">
        <f t="shared" ca="1" si="149"/>
        <v/>
      </c>
      <c r="I612" s="54" t="str">
        <f t="shared" ca="1" si="150"/>
        <v/>
      </c>
      <c r="J612" s="54" t="str">
        <f t="shared" ca="1" si="151"/>
        <v/>
      </c>
      <c r="K612" s="54" t="str">
        <f t="shared" ca="1" si="152"/>
        <v/>
      </c>
      <c r="L612" s="54" t="str">
        <f t="shared" ca="1" si="153"/>
        <v/>
      </c>
      <c r="M612" s="54" t="str">
        <f t="shared" ca="1" si="154"/>
        <v/>
      </c>
      <c r="N612" s="78" t="str">
        <f ca="1">IF(OR(G612="T",G612="",AND(H612="",I612="",J612="",K612="",L612="",M612="")),"",Listen!$A$6)</f>
        <v/>
      </c>
      <c r="O612" s="59" t="str">
        <f t="shared" ca="1" si="145"/>
        <v/>
      </c>
      <c r="P612" s="71" t="str">
        <f t="shared" ca="1" si="155"/>
        <v/>
      </c>
      <c r="Q612" s="65" t="str">
        <f t="shared" ca="1" si="156"/>
        <v/>
      </c>
      <c r="R612" s="65" t="str">
        <f t="shared" ca="1" si="157"/>
        <v/>
      </c>
      <c r="S612" s="82" t="str">
        <f t="shared" si="158"/>
        <v/>
      </c>
      <c r="T612" s="73" t="str">
        <f t="shared" si="146"/>
        <v/>
      </c>
      <c r="U612" s="89" t="str">
        <f t="shared" si="159"/>
        <v/>
      </c>
      <c r="V612" s="86" t="str">
        <f t="shared" si="147"/>
        <v/>
      </c>
      <c r="W612" s="41" t="str">
        <f t="shared" si="160"/>
        <v/>
      </c>
      <c r="X612" s="42"/>
    </row>
    <row r="613" spans="1:24" x14ac:dyDescent="0.25">
      <c r="A613" s="104" t="str">
        <f t="shared" si="148"/>
        <v/>
      </c>
      <c r="B613" s="33"/>
      <c r="C613" s="34"/>
      <c r="D613" s="39"/>
      <c r="E613" s="39"/>
      <c r="F613" s="39"/>
      <c r="G613" s="40"/>
      <c r="H613" s="53" t="str">
        <f t="shared" ca="1" si="149"/>
        <v/>
      </c>
      <c r="I613" s="54" t="str">
        <f t="shared" ca="1" si="150"/>
        <v/>
      </c>
      <c r="J613" s="54" t="str">
        <f t="shared" ca="1" si="151"/>
        <v/>
      </c>
      <c r="K613" s="54" t="str">
        <f t="shared" ca="1" si="152"/>
        <v/>
      </c>
      <c r="L613" s="54" t="str">
        <f t="shared" ca="1" si="153"/>
        <v/>
      </c>
      <c r="M613" s="54" t="str">
        <f t="shared" ca="1" si="154"/>
        <v/>
      </c>
      <c r="N613" s="78" t="str">
        <f ca="1">IF(OR(G613="T",G613="",AND(H613="",I613="",J613="",K613="",L613="",M613="")),"",Listen!$A$6)</f>
        <v/>
      </c>
      <c r="O613" s="59" t="str">
        <f t="shared" ca="1" si="145"/>
        <v/>
      </c>
      <c r="P613" s="71" t="str">
        <f t="shared" ca="1" si="155"/>
        <v/>
      </c>
      <c r="Q613" s="65" t="str">
        <f t="shared" ca="1" si="156"/>
        <v/>
      </c>
      <c r="R613" s="65" t="str">
        <f t="shared" ca="1" si="157"/>
        <v/>
      </c>
      <c r="S613" s="82" t="str">
        <f t="shared" si="158"/>
        <v/>
      </c>
      <c r="T613" s="73" t="str">
        <f t="shared" si="146"/>
        <v/>
      </c>
      <c r="U613" s="89" t="str">
        <f t="shared" si="159"/>
        <v/>
      </c>
      <c r="V613" s="86" t="str">
        <f t="shared" si="147"/>
        <v/>
      </c>
      <c r="W613" s="41" t="str">
        <f t="shared" si="160"/>
        <v/>
      </c>
      <c r="X613" s="42"/>
    </row>
    <row r="614" spans="1:24" x14ac:dyDescent="0.25">
      <c r="A614" s="104" t="str">
        <f t="shared" si="148"/>
        <v/>
      </c>
      <c r="B614" s="33"/>
      <c r="C614" s="34"/>
      <c r="D614" s="39"/>
      <c r="E614" s="39"/>
      <c r="F614" s="39"/>
      <c r="G614" s="40"/>
      <c r="H614" s="53" t="str">
        <f t="shared" ca="1" si="149"/>
        <v/>
      </c>
      <c r="I614" s="54" t="str">
        <f t="shared" ca="1" si="150"/>
        <v/>
      </c>
      <c r="J614" s="54" t="str">
        <f t="shared" ca="1" si="151"/>
        <v/>
      </c>
      <c r="K614" s="54" t="str">
        <f t="shared" ca="1" si="152"/>
        <v/>
      </c>
      <c r="L614" s="54" t="str">
        <f t="shared" ca="1" si="153"/>
        <v/>
      </c>
      <c r="M614" s="54" t="str">
        <f t="shared" ca="1" si="154"/>
        <v/>
      </c>
      <c r="N614" s="78" t="str">
        <f ca="1">IF(OR(G614="T",G614="",AND(H614="",I614="",J614="",K614="",L614="",M614="")),"",Listen!$A$6)</f>
        <v/>
      </c>
      <c r="O614" s="59" t="str">
        <f t="shared" ca="1" si="145"/>
        <v/>
      </c>
      <c r="P614" s="71" t="str">
        <f t="shared" ca="1" si="155"/>
        <v/>
      </c>
      <c r="Q614" s="65" t="str">
        <f t="shared" ca="1" si="156"/>
        <v/>
      </c>
      <c r="R614" s="65" t="str">
        <f t="shared" ca="1" si="157"/>
        <v/>
      </c>
      <c r="S614" s="82" t="str">
        <f t="shared" si="158"/>
        <v/>
      </c>
      <c r="T614" s="73" t="str">
        <f t="shared" si="146"/>
        <v/>
      </c>
      <c r="U614" s="89" t="str">
        <f t="shared" si="159"/>
        <v/>
      </c>
      <c r="V614" s="86" t="str">
        <f t="shared" si="147"/>
        <v/>
      </c>
      <c r="W614" s="41" t="str">
        <f t="shared" si="160"/>
        <v/>
      </c>
      <c r="X614" s="42"/>
    </row>
    <row r="615" spans="1:24" x14ac:dyDescent="0.25">
      <c r="A615" s="104" t="str">
        <f t="shared" si="148"/>
        <v/>
      </c>
      <c r="B615" s="33"/>
      <c r="C615" s="34"/>
      <c r="D615" s="39"/>
      <c r="E615" s="39"/>
      <c r="F615" s="39"/>
      <c r="G615" s="40"/>
      <c r="H615" s="53" t="str">
        <f t="shared" ca="1" si="149"/>
        <v/>
      </c>
      <c r="I615" s="54" t="str">
        <f t="shared" ca="1" si="150"/>
        <v/>
      </c>
      <c r="J615" s="54" t="str">
        <f t="shared" ca="1" si="151"/>
        <v/>
      </c>
      <c r="K615" s="54" t="str">
        <f t="shared" ca="1" si="152"/>
        <v/>
      </c>
      <c r="L615" s="54" t="str">
        <f t="shared" ca="1" si="153"/>
        <v/>
      </c>
      <c r="M615" s="54" t="str">
        <f t="shared" ca="1" si="154"/>
        <v/>
      </c>
      <c r="N615" s="78" t="str">
        <f ca="1">IF(OR(G615="T",G615="",AND(H615="",I615="",J615="",K615="",L615="",M615="")),"",Listen!$A$6)</f>
        <v/>
      </c>
      <c r="O615" s="59" t="str">
        <f t="shared" ca="1" si="145"/>
        <v/>
      </c>
      <c r="P615" s="71" t="str">
        <f t="shared" ca="1" si="155"/>
        <v/>
      </c>
      <c r="Q615" s="65" t="str">
        <f t="shared" ca="1" si="156"/>
        <v/>
      </c>
      <c r="R615" s="65" t="str">
        <f t="shared" ca="1" si="157"/>
        <v/>
      </c>
      <c r="S615" s="82" t="str">
        <f t="shared" si="158"/>
        <v/>
      </c>
      <c r="T615" s="73" t="str">
        <f t="shared" si="146"/>
        <v/>
      </c>
      <c r="U615" s="89" t="str">
        <f t="shared" si="159"/>
        <v/>
      </c>
      <c r="V615" s="86" t="str">
        <f t="shared" si="147"/>
        <v/>
      </c>
      <c r="W615" s="41" t="str">
        <f t="shared" si="160"/>
        <v/>
      </c>
      <c r="X615" s="42"/>
    </row>
    <row r="616" spans="1:24" x14ac:dyDescent="0.25">
      <c r="A616" s="104" t="str">
        <f t="shared" si="148"/>
        <v/>
      </c>
      <c r="B616" s="33"/>
      <c r="C616" s="34"/>
      <c r="D616" s="39"/>
      <c r="E616" s="39"/>
      <c r="F616" s="39"/>
      <c r="G616" s="40"/>
      <c r="H616" s="53" t="str">
        <f t="shared" ca="1" si="149"/>
        <v/>
      </c>
      <c r="I616" s="54" t="str">
        <f t="shared" ca="1" si="150"/>
        <v/>
      </c>
      <c r="J616" s="54" t="str">
        <f t="shared" ca="1" si="151"/>
        <v/>
      </c>
      <c r="K616" s="54" t="str">
        <f t="shared" ca="1" si="152"/>
        <v/>
      </c>
      <c r="L616" s="54" t="str">
        <f t="shared" ca="1" si="153"/>
        <v/>
      </c>
      <c r="M616" s="54" t="str">
        <f t="shared" ca="1" si="154"/>
        <v/>
      </c>
      <c r="N616" s="78" t="str">
        <f ca="1">IF(OR(G616="T",G616="",AND(H616="",I616="",J616="",K616="",L616="",M616="")),"",Listen!$A$6)</f>
        <v/>
      </c>
      <c r="O616" s="59" t="str">
        <f t="shared" ca="1" si="145"/>
        <v/>
      </c>
      <c r="P616" s="71" t="str">
        <f t="shared" ca="1" si="155"/>
        <v/>
      </c>
      <c r="Q616" s="65" t="str">
        <f t="shared" ca="1" si="156"/>
        <v/>
      </c>
      <c r="R616" s="65" t="str">
        <f t="shared" ca="1" si="157"/>
        <v/>
      </c>
      <c r="S616" s="82" t="str">
        <f t="shared" si="158"/>
        <v/>
      </c>
      <c r="T616" s="73" t="str">
        <f t="shared" si="146"/>
        <v/>
      </c>
      <c r="U616" s="89" t="str">
        <f t="shared" si="159"/>
        <v/>
      </c>
      <c r="V616" s="86" t="str">
        <f t="shared" si="147"/>
        <v/>
      </c>
      <c r="W616" s="41" t="str">
        <f t="shared" si="160"/>
        <v/>
      </c>
      <c r="X616" s="42"/>
    </row>
    <row r="617" spans="1:24" x14ac:dyDescent="0.25">
      <c r="A617" s="104" t="str">
        <f t="shared" si="148"/>
        <v/>
      </c>
      <c r="B617" s="33"/>
      <c r="C617" s="34"/>
      <c r="D617" s="39"/>
      <c r="E617" s="39"/>
      <c r="F617" s="39"/>
      <c r="G617" s="40"/>
      <c r="H617" s="53" t="str">
        <f t="shared" ca="1" si="149"/>
        <v/>
      </c>
      <c r="I617" s="54" t="str">
        <f t="shared" ca="1" si="150"/>
        <v/>
      </c>
      <c r="J617" s="54" t="str">
        <f t="shared" ca="1" si="151"/>
        <v/>
      </c>
      <c r="K617" s="54" t="str">
        <f t="shared" ca="1" si="152"/>
        <v/>
      </c>
      <c r="L617" s="54" t="str">
        <f t="shared" ca="1" si="153"/>
        <v/>
      </c>
      <c r="M617" s="54" t="str">
        <f t="shared" ca="1" si="154"/>
        <v/>
      </c>
      <c r="N617" s="78" t="str">
        <f ca="1">IF(OR(G617="T",G617="",AND(H617="",I617="",J617="",K617="",L617="",M617="")),"",Listen!$A$6)</f>
        <v/>
      </c>
      <c r="O617" s="59" t="str">
        <f t="shared" ca="1" si="145"/>
        <v/>
      </c>
      <c r="P617" s="71" t="str">
        <f t="shared" ca="1" si="155"/>
        <v/>
      </c>
      <c r="Q617" s="65" t="str">
        <f t="shared" ca="1" si="156"/>
        <v/>
      </c>
      <c r="R617" s="65" t="str">
        <f t="shared" ca="1" si="157"/>
        <v/>
      </c>
      <c r="S617" s="82" t="str">
        <f t="shared" si="158"/>
        <v/>
      </c>
      <c r="T617" s="73" t="str">
        <f t="shared" si="146"/>
        <v/>
      </c>
      <c r="U617" s="89" t="str">
        <f t="shared" si="159"/>
        <v/>
      </c>
      <c r="V617" s="86" t="str">
        <f t="shared" si="147"/>
        <v/>
      </c>
      <c r="W617" s="41" t="str">
        <f t="shared" si="160"/>
        <v/>
      </c>
      <c r="X617" s="42"/>
    </row>
    <row r="618" spans="1:24" x14ac:dyDescent="0.25">
      <c r="A618" s="104" t="str">
        <f t="shared" si="148"/>
        <v/>
      </c>
      <c r="B618" s="33"/>
      <c r="C618" s="34"/>
      <c r="D618" s="39"/>
      <c r="E618" s="39"/>
      <c r="F618" s="39"/>
      <c r="G618" s="40"/>
      <c r="H618" s="53" t="str">
        <f t="shared" ca="1" si="149"/>
        <v/>
      </c>
      <c r="I618" s="54" t="str">
        <f t="shared" ca="1" si="150"/>
        <v/>
      </c>
      <c r="J618" s="54" t="str">
        <f t="shared" ca="1" si="151"/>
        <v/>
      </c>
      <c r="K618" s="54" t="str">
        <f t="shared" ca="1" si="152"/>
        <v/>
      </c>
      <c r="L618" s="54" t="str">
        <f t="shared" ca="1" si="153"/>
        <v/>
      </c>
      <c r="M618" s="54" t="str">
        <f t="shared" ca="1" si="154"/>
        <v/>
      </c>
      <c r="N618" s="78" t="str">
        <f ca="1">IF(OR(G618="T",G618="",AND(H618="",I618="",J618="",K618="",L618="",M618="")),"",Listen!$A$6)</f>
        <v/>
      </c>
      <c r="O618" s="59" t="str">
        <f t="shared" ca="1" si="145"/>
        <v/>
      </c>
      <c r="P618" s="71" t="str">
        <f t="shared" ca="1" si="155"/>
        <v/>
      </c>
      <c r="Q618" s="65" t="str">
        <f t="shared" ca="1" si="156"/>
        <v/>
      </c>
      <c r="R618" s="65" t="str">
        <f t="shared" ca="1" si="157"/>
        <v/>
      </c>
      <c r="S618" s="82" t="str">
        <f t="shared" si="158"/>
        <v/>
      </c>
      <c r="T618" s="73" t="str">
        <f t="shared" si="146"/>
        <v/>
      </c>
      <c r="U618" s="89" t="str">
        <f t="shared" si="159"/>
        <v/>
      </c>
      <c r="V618" s="86" t="str">
        <f t="shared" si="147"/>
        <v/>
      </c>
      <c r="W618" s="41" t="str">
        <f t="shared" si="160"/>
        <v/>
      </c>
      <c r="X618" s="42"/>
    </row>
    <row r="619" spans="1:24" x14ac:dyDescent="0.25">
      <c r="A619" s="104" t="str">
        <f t="shared" si="148"/>
        <v/>
      </c>
      <c r="B619" s="33"/>
      <c r="C619" s="34"/>
      <c r="D619" s="39"/>
      <c r="E619" s="39"/>
      <c r="F619" s="39"/>
      <c r="G619" s="40"/>
      <c r="H619" s="53" t="str">
        <f t="shared" ca="1" si="149"/>
        <v/>
      </c>
      <c r="I619" s="54" t="str">
        <f t="shared" ca="1" si="150"/>
        <v/>
      </c>
      <c r="J619" s="54" t="str">
        <f t="shared" ca="1" si="151"/>
        <v/>
      </c>
      <c r="K619" s="54" t="str">
        <f t="shared" ca="1" si="152"/>
        <v/>
      </c>
      <c r="L619" s="54" t="str">
        <f t="shared" ca="1" si="153"/>
        <v/>
      </c>
      <c r="M619" s="54" t="str">
        <f t="shared" ca="1" si="154"/>
        <v/>
      </c>
      <c r="N619" s="78" t="str">
        <f ca="1">IF(OR(G619="T",G619="",AND(H619="",I619="",J619="",K619="",L619="",M619="")),"",Listen!$A$6)</f>
        <v/>
      </c>
      <c r="O619" s="59" t="str">
        <f t="shared" ca="1" si="145"/>
        <v/>
      </c>
      <c r="P619" s="71" t="str">
        <f t="shared" ca="1" si="155"/>
        <v/>
      </c>
      <c r="Q619" s="65" t="str">
        <f t="shared" ca="1" si="156"/>
        <v/>
      </c>
      <c r="R619" s="65" t="str">
        <f t="shared" ca="1" si="157"/>
        <v/>
      </c>
      <c r="S619" s="82" t="str">
        <f t="shared" si="158"/>
        <v/>
      </c>
      <c r="T619" s="73" t="str">
        <f t="shared" si="146"/>
        <v/>
      </c>
      <c r="U619" s="89" t="str">
        <f t="shared" si="159"/>
        <v/>
      </c>
      <c r="V619" s="86" t="str">
        <f t="shared" si="147"/>
        <v/>
      </c>
      <c r="W619" s="41" t="str">
        <f t="shared" si="160"/>
        <v/>
      </c>
      <c r="X619" s="42"/>
    </row>
    <row r="620" spans="1:24" x14ac:dyDescent="0.25">
      <c r="A620" s="104" t="str">
        <f t="shared" si="148"/>
        <v/>
      </c>
      <c r="B620" s="33"/>
      <c r="C620" s="34"/>
      <c r="D620" s="39"/>
      <c r="E620" s="39"/>
      <c r="F620" s="39"/>
      <c r="G620" s="40"/>
      <c r="H620" s="53" t="str">
        <f t="shared" ca="1" si="149"/>
        <v/>
      </c>
      <c r="I620" s="54" t="str">
        <f t="shared" ca="1" si="150"/>
        <v/>
      </c>
      <c r="J620" s="54" t="str">
        <f t="shared" ca="1" si="151"/>
        <v/>
      </c>
      <c r="K620" s="54" t="str">
        <f t="shared" ca="1" si="152"/>
        <v/>
      </c>
      <c r="L620" s="54" t="str">
        <f t="shared" ca="1" si="153"/>
        <v/>
      </c>
      <c r="M620" s="54" t="str">
        <f t="shared" ca="1" si="154"/>
        <v/>
      </c>
      <c r="N620" s="78" t="str">
        <f ca="1">IF(OR(G620="T",G620="",AND(H620="",I620="",J620="",K620="",L620="",M620="")),"",Listen!$A$6)</f>
        <v/>
      </c>
      <c r="O620" s="59" t="str">
        <f t="shared" ca="1" si="145"/>
        <v/>
      </c>
      <c r="P620" s="71" t="str">
        <f t="shared" ca="1" si="155"/>
        <v/>
      </c>
      <c r="Q620" s="65" t="str">
        <f t="shared" ca="1" si="156"/>
        <v/>
      </c>
      <c r="R620" s="65" t="str">
        <f t="shared" ca="1" si="157"/>
        <v/>
      </c>
      <c r="S620" s="82" t="str">
        <f t="shared" si="158"/>
        <v/>
      </c>
      <c r="T620" s="73" t="str">
        <f t="shared" si="146"/>
        <v/>
      </c>
      <c r="U620" s="89" t="str">
        <f t="shared" si="159"/>
        <v/>
      </c>
      <c r="V620" s="86" t="str">
        <f t="shared" si="147"/>
        <v/>
      </c>
      <c r="W620" s="41" t="str">
        <f t="shared" si="160"/>
        <v/>
      </c>
      <c r="X620" s="42"/>
    </row>
    <row r="621" spans="1:24" x14ac:dyDescent="0.25">
      <c r="A621" s="104" t="str">
        <f t="shared" si="148"/>
        <v/>
      </c>
      <c r="B621" s="33"/>
      <c r="C621" s="34"/>
      <c r="D621" s="39"/>
      <c r="E621" s="39"/>
      <c r="F621" s="39"/>
      <c r="G621" s="40"/>
      <c r="H621" s="53" t="str">
        <f t="shared" ca="1" si="149"/>
        <v/>
      </c>
      <c r="I621" s="54" t="str">
        <f t="shared" ca="1" si="150"/>
        <v/>
      </c>
      <c r="J621" s="54" t="str">
        <f t="shared" ca="1" si="151"/>
        <v/>
      </c>
      <c r="K621" s="54" t="str">
        <f t="shared" ca="1" si="152"/>
        <v/>
      </c>
      <c r="L621" s="54" t="str">
        <f t="shared" ca="1" si="153"/>
        <v/>
      </c>
      <c r="M621" s="54" t="str">
        <f t="shared" ca="1" si="154"/>
        <v/>
      </c>
      <c r="N621" s="78" t="str">
        <f ca="1">IF(OR(G621="T",G621="",AND(H621="",I621="",J621="",K621="",L621="",M621="")),"",Listen!$A$6)</f>
        <v/>
      </c>
      <c r="O621" s="59" t="str">
        <f t="shared" ca="1" si="145"/>
        <v/>
      </c>
      <c r="P621" s="71" t="str">
        <f t="shared" ca="1" si="155"/>
        <v/>
      </c>
      <c r="Q621" s="65" t="str">
        <f t="shared" ca="1" si="156"/>
        <v/>
      </c>
      <c r="R621" s="65" t="str">
        <f t="shared" ca="1" si="157"/>
        <v/>
      </c>
      <c r="S621" s="82" t="str">
        <f t="shared" si="158"/>
        <v/>
      </c>
      <c r="T621" s="73" t="str">
        <f t="shared" si="146"/>
        <v/>
      </c>
      <c r="U621" s="89" t="str">
        <f t="shared" si="159"/>
        <v/>
      </c>
      <c r="V621" s="86" t="str">
        <f t="shared" si="147"/>
        <v/>
      </c>
      <c r="W621" s="41" t="str">
        <f t="shared" si="160"/>
        <v/>
      </c>
      <c r="X621" s="42"/>
    </row>
    <row r="622" spans="1:24" x14ac:dyDescent="0.25">
      <c r="A622" s="104" t="str">
        <f t="shared" si="148"/>
        <v/>
      </c>
      <c r="B622" s="33"/>
      <c r="C622" s="34"/>
      <c r="D622" s="39"/>
      <c r="E622" s="39"/>
      <c r="F622" s="39"/>
      <c r="G622" s="40"/>
      <c r="H622" s="53" t="str">
        <f t="shared" ca="1" si="149"/>
        <v/>
      </c>
      <c r="I622" s="54" t="str">
        <f t="shared" ca="1" si="150"/>
        <v/>
      </c>
      <c r="J622" s="54" t="str">
        <f t="shared" ca="1" si="151"/>
        <v/>
      </c>
      <c r="K622" s="54" t="str">
        <f t="shared" ca="1" si="152"/>
        <v/>
      </c>
      <c r="L622" s="54" t="str">
        <f t="shared" ca="1" si="153"/>
        <v/>
      </c>
      <c r="M622" s="54" t="str">
        <f t="shared" ca="1" si="154"/>
        <v/>
      </c>
      <c r="N622" s="78" t="str">
        <f ca="1">IF(OR(G622="T",G622="",AND(H622="",I622="",J622="",K622="",L622="",M622="")),"",Listen!$A$6)</f>
        <v/>
      </c>
      <c r="O622" s="59" t="str">
        <f t="shared" ca="1" si="145"/>
        <v/>
      </c>
      <c r="P622" s="71" t="str">
        <f t="shared" ca="1" si="155"/>
        <v/>
      </c>
      <c r="Q622" s="65" t="str">
        <f t="shared" ca="1" si="156"/>
        <v/>
      </c>
      <c r="R622" s="65" t="str">
        <f t="shared" ca="1" si="157"/>
        <v/>
      </c>
      <c r="S622" s="82" t="str">
        <f t="shared" si="158"/>
        <v/>
      </c>
      <c r="T622" s="73" t="str">
        <f t="shared" si="146"/>
        <v/>
      </c>
      <c r="U622" s="89" t="str">
        <f t="shared" si="159"/>
        <v/>
      </c>
      <c r="V622" s="86" t="str">
        <f t="shared" si="147"/>
        <v/>
      </c>
      <c r="W622" s="41" t="str">
        <f t="shared" si="160"/>
        <v/>
      </c>
      <c r="X622" s="42"/>
    </row>
    <row r="623" spans="1:24" x14ac:dyDescent="0.25">
      <c r="A623" s="104" t="str">
        <f t="shared" si="148"/>
        <v/>
      </c>
      <c r="B623" s="33"/>
      <c r="C623" s="34"/>
      <c r="D623" s="39"/>
      <c r="E623" s="39"/>
      <c r="F623" s="39"/>
      <c r="G623" s="40"/>
      <c r="H623" s="53" t="str">
        <f t="shared" ca="1" si="149"/>
        <v/>
      </c>
      <c r="I623" s="54" t="str">
        <f t="shared" ca="1" si="150"/>
        <v/>
      </c>
      <c r="J623" s="54" t="str">
        <f t="shared" ca="1" si="151"/>
        <v/>
      </c>
      <c r="K623" s="54" t="str">
        <f t="shared" ca="1" si="152"/>
        <v/>
      </c>
      <c r="L623" s="54" t="str">
        <f t="shared" ca="1" si="153"/>
        <v/>
      </c>
      <c r="M623" s="54" t="str">
        <f t="shared" ca="1" si="154"/>
        <v/>
      </c>
      <c r="N623" s="78" t="str">
        <f ca="1">IF(OR(G623="T",G623="",AND(H623="",I623="",J623="",K623="",L623="",M623="")),"",Listen!$A$6)</f>
        <v/>
      </c>
      <c r="O623" s="59" t="str">
        <f t="shared" ca="1" si="145"/>
        <v/>
      </c>
      <c r="P623" s="71" t="str">
        <f t="shared" ca="1" si="155"/>
        <v/>
      </c>
      <c r="Q623" s="65" t="str">
        <f t="shared" ca="1" si="156"/>
        <v/>
      </c>
      <c r="R623" s="65" t="str">
        <f t="shared" ca="1" si="157"/>
        <v/>
      </c>
      <c r="S623" s="82" t="str">
        <f t="shared" si="158"/>
        <v/>
      </c>
      <c r="T623" s="73" t="str">
        <f t="shared" si="146"/>
        <v/>
      </c>
      <c r="U623" s="89" t="str">
        <f t="shared" si="159"/>
        <v/>
      </c>
      <c r="V623" s="86" t="str">
        <f t="shared" si="147"/>
        <v/>
      </c>
      <c r="W623" s="41" t="str">
        <f t="shared" si="160"/>
        <v/>
      </c>
      <c r="X623" s="42"/>
    </row>
    <row r="624" spans="1:24" x14ac:dyDescent="0.25">
      <c r="A624" s="104" t="str">
        <f t="shared" si="148"/>
        <v/>
      </c>
      <c r="B624" s="33"/>
      <c r="C624" s="34"/>
      <c r="D624" s="39"/>
      <c r="E624" s="39"/>
      <c r="F624" s="39"/>
      <c r="G624" s="40"/>
      <c r="H624" s="53" t="str">
        <f t="shared" ca="1" si="149"/>
        <v/>
      </c>
      <c r="I624" s="54" t="str">
        <f t="shared" ca="1" si="150"/>
        <v/>
      </c>
      <c r="J624" s="54" t="str">
        <f t="shared" ca="1" si="151"/>
        <v/>
      </c>
      <c r="K624" s="54" t="str">
        <f t="shared" ca="1" si="152"/>
        <v/>
      </c>
      <c r="L624" s="54" t="str">
        <f t="shared" ca="1" si="153"/>
        <v/>
      </c>
      <c r="M624" s="54" t="str">
        <f t="shared" ca="1" si="154"/>
        <v/>
      </c>
      <c r="N624" s="78" t="str">
        <f ca="1">IF(OR(G624="T",G624="",AND(H624="",I624="",J624="",K624="",L624="",M624="")),"",Listen!$A$6)</f>
        <v/>
      </c>
      <c r="O624" s="59" t="str">
        <f t="shared" ca="1" si="145"/>
        <v/>
      </c>
      <c r="P624" s="71" t="str">
        <f t="shared" ca="1" si="155"/>
        <v/>
      </c>
      <c r="Q624" s="65" t="str">
        <f t="shared" ca="1" si="156"/>
        <v/>
      </c>
      <c r="R624" s="65" t="str">
        <f t="shared" ca="1" si="157"/>
        <v/>
      </c>
      <c r="S624" s="82" t="str">
        <f t="shared" si="158"/>
        <v/>
      </c>
      <c r="T624" s="73" t="str">
        <f t="shared" si="146"/>
        <v/>
      </c>
      <c r="U624" s="89" t="str">
        <f t="shared" si="159"/>
        <v/>
      </c>
      <c r="V624" s="86" t="str">
        <f t="shared" si="147"/>
        <v/>
      </c>
      <c r="W624" s="41" t="str">
        <f t="shared" si="160"/>
        <v/>
      </c>
      <c r="X624" s="42"/>
    </row>
    <row r="625" spans="1:24" x14ac:dyDescent="0.25">
      <c r="A625" s="104" t="str">
        <f t="shared" si="148"/>
        <v/>
      </c>
      <c r="B625" s="33"/>
      <c r="C625" s="34"/>
      <c r="D625" s="39"/>
      <c r="E625" s="39"/>
      <c r="F625" s="39"/>
      <c r="G625" s="40"/>
      <c r="H625" s="53" t="str">
        <f t="shared" ca="1" si="149"/>
        <v/>
      </c>
      <c r="I625" s="54" t="str">
        <f t="shared" ca="1" si="150"/>
        <v/>
      </c>
      <c r="J625" s="54" t="str">
        <f t="shared" ca="1" si="151"/>
        <v/>
      </c>
      <c r="K625" s="54" t="str">
        <f t="shared" ca="1" si="152"/>
        <v/>
      </c>
      <c r="L625" s="54" t="str">
        <f t="shared" ca="1" si="153"/>
        <v/>
      </c>
      <c r="M625" s="54" t="str">
        <f t="shared" ca="1" si="154"/>
        <v/>
      </c>
      <c r="N625" s="78" t="str">
        <f ca="1">IF(OR(G625="T",G625="",AND(H625="",I625="",J625="",K625="",L625="",M625="")),"",Listen!$A$6)</f>
        <v/>
      </c>
      <c r="O625" s="59" t="str">
        <f t="shared" ca="1" si="145"/>
        <v/>
      </c>
      <c r="P625" s="71" t="str">
        <f t="shared" ca="1" si="155"/>
        <v/>
      </c>
      <c r="Q625" s="65" t="str">
        <f t="shared" ca="1" si="156"/>
        <v/>
      </c>
      <c r="R625" s="65" t="str">
        <f t="shared" ca="1" si="157"/>
        <v/>
      </c>
      <c r="S625" s="82" t="str">
        <f t="shared" si="158"/>
        <v/>
      </c>
      <c r="T625" s="73" t="str">
        <f t="shared" si="146"/>
        <v/>
      </c>
      <c r="U625" s="89" t="str">
        <f t="shared" si="159"/>
        <v/>
      </c>
      <c r="V625" s="86" t="str">
        <f t="shared" si="147"/>
        <v/>
      </c>
      <c r="W625" s="41" t="str">
        <f t="shared" si="160"/>
        <v/>
      </c>
      <c r="X625" s="42"/>
    </row>
    <row r="626" spans="1:24" x14ac:dyDescent="0.25">
      <c r="A626" s="104" t="str">
        <f t="shared" si="148"/>
        <v/>
      </c>
      <c r="B626" s="33"/>
      <c r="C626" s="34"/>
      <c r="D626" s="39"/>
      <c r="E626" s="39"/>
      <c r="F626" s="39"/>
      <c r="G626" s="40"/>
      <c r="H626" s="53" t="str">
        <f t="shared" ca="1" si="149"/>
        <v/>
      </c>
      <c r="I626" s="54" t="str">
        <f t="shared" ca="1" si="150"/>
        <v/>
      </c>
      <c r="J626" s="54" t="str">
        <f t="shared" ca="1" si="151"/>
        <v/>
      </c>
      <c r="K626" s="54" t="str">
        <f t="shared" ca="1" si="152"/>
        <v/>
      </c>
      <c r="L626" s="54" t="str">
        <f t="shared" ca="1" si="153"/>
        <v/>
      </c>
      <c r="M626" s="54" t="str">
        <f t="shared" ca="1" si="154"/>
        <v/>
      </c>
      <c r="N626" s="78" t="str">
        <f ca="1">IF(OR(G626="T",G626="",AND(H626="",I626="",J626="",K626="",L626="",M626="")),"",Listen!$A$6)</f>
        <v/>
      </c>
      <c r="O626" s="59" t="str">
        <f t="shared" ca="1" si="145"/>
        <v/>
      </c>
      <c r="P626" s="71" t="str">
        <f t="shared" ca="1" si="155"/>
        <v/>
      </c>
      <c r="Q626" s="65" t="str">
        <f t="shared" ca="1" si="156"/>
        <v/>
      </c>
      <c r="R626" s="65" t="str">
        <f t="shared" ca="1" si="157"/>
        <v/>
      </c>
      <c r="S626" s="82" t="str">
        <f t="shared" si="158"/>
        <v/>
      </c>
      <c r="T626" s="73" t="str">
        <f t="shared" si="146"/>
        <v/>
      </c>
      <c r="U626" s="89" t="str">
        <f t="shared" si="159"/>
        <v/>
      </c>
      <c r="V626" s="86" t="str">
        <f t="shared" si="147"/>
        <v/>
      </c>
      <c r="W626" s="41" t="str">
        <f t="shared" si="160"/>
        <v/>
      </c>
      <c r="X626" s="42"/>
    </row>
    <row r="627" spans="1:24" x14ac:dyDescent="0.25">
      <c r="A627" s="104" t="str">
        <f t="shared" si="148"/>
        <v/>
      </c>
      <c r="B627" s="33"/>
      <c r="C627" s="34"/>
      <c r="D627" s="39"/>
      <c r="E627" s="39"/>
      <c r="F627" s="39"/>
      <c r="G627" s="40"/>
      <c r="H627" s="53" t="str">
        <f t="shared" ca="1" si="149"/>
        <v/>
      </c>
      <c r="I627" s="54" t="str">
        <f t="shared" ca="1" si="150"/>
        <v/>
      </c>
      <c r="J627" s="54" t="str">
        <f t="shared" ca="1" si="151"/>
        <v/>
      </c>
      <c r="K627" s="54" t="str">
        <f t="shared" ca="1" si="152"/>
        <v/>
      </c>
      <c r="L627" s="54" t="str">
        <f t="shared" ca="1" si="153"/>
        <v/>
      </c>
      <c r="M627" s="54" t="str">
        <f t="shared" ca="1" si="154"/>
        <v/>
      </c>
      <c r="N627" s="78" t="str">
        <f ca="1">IF(OR(G627="T",G627="",AND(H627="",I627="",J627="",K627="",L627="",M627="")),"",Listen!$A$6)</f>
        <v/>
      </c>
      <c r="O627" s="59" t="str">
        <f t="shared" ca="1" si="145"/>
        <v/>
      </c>
      <c r="P627" s="71" t="str">
        <f t="shared" ca="1" si="155"/>
        <v/>
      </c>
      <c r="Q627" s="65" t="str">
        <f t="shared" ca="1" si="156"/>
        <v/>
      </c>
      <c r="R627" s="65" t="str">
        <f t="shared" ca="1" si="157"/>
        <v/>
      </c>
      <c r="S627" s="82" t="str">
        <f t="shared" si="158"/>
        <v/>
      </c>
      <c r="T627" s="73" t="str">
        <f t="shared" si="146"/>
        <v/>
      </c>
      <c r="U627" s="89" t="str">
        <f t="shared" si="159"/>
        <v/>
      </c>
      <c r="V627" s="86" t="str">
        <f t="shared" si="147"/>
        <v/>
      </c>
      <c r="W627" s="41" t="str">
        <f t="shared" si="160"/>
        <v/>
      </c>
      <c r="X627" s="42"/>
    </row>
    <row r="628" spans="1:24" x14ac:dyDescent="0.25">
      <c r="A628" s="104" t="str">
        <f t="shared" si="148"/>
        <v/>
      </c>
      <c r="B628" s="33"/>
      <c r="C628" s="34"/>
      <c r="D628" s="39"/>
      <c r="E628" s="39"/>
      <c r="F628" s="39"/>
      <c r="G628" s="40"/>
      <c r="H628" s="53" t="str">
        <f t="shared" ca="1" si="149"/>
        <v/>
      </c>
      <c r="I628" s="54" t="str">
        <f t="shared" ca="1" si="150"/>
        <v/>
      </c>
      <c r="J628" s="54" t="str">
        <f t="shared" ca="1" si="151"/>
        <v/>
      </c>
      <c r="K628" s="54" t="str">
        <f t="shared" ca="1" si="152"/>
        <v/>
      </c>
      <c r="L628" s="54" t="str">
        <f t="shared" ca="1" si="153"/>
        <v/>
      </c>
      <c r="M628" s="54" t="str">
        <f t="shared" ca="1" si="154"/>
        <v/>
      </c>
      <c r="N628" s="78" t="str">
        <f ca="1">IF(OR(G628="T",G628="",AND(H628="",I628="",J628="",K628="",L628="",M628="")),"",Listen!$A$6)</f>
        <v/>
      </c>
      <c r="O628" s="59" t="str">
        <f t="shared" ca="1" si="145"/>
        <v/>
      </c>
      <c r="P628" s="71" t="str">
        <f t="shared" ca="1" si="155"/>
        <v/>
      </c>
      <c r="Q628" s="65" t="str">
        <f t="shared" ca="1" si="156"/>
        <v/>
      </c>
      <c r="R628" s="65" t="str">
        <f t="shared" ca="1" si="157"/>
        <v/>
      </c>
      <c r="S628" s="82" t="str">
        <f t="shared" si="158"/>
        <v/>
      </c>
      <c r="T628" s="73" t="str">
        <f t="shared" si="146"/>
        <v/>
      </c>
      <c r="U628" s="89" t="str">
        <f t="shared" si="159"/>
        <v/>
      </c>
      <c r="V628" s="86" t="str">
        <f t="shared" si="147"/>
        <v/>
      </c>
      <c r="W628" s="41" t="str">
        <f t="shared" si="160"/>
        <v/>
      </c>
      <c r="X628" s="42"/>
    </row>
    <row r="629" spans="1:24" x14ac:dyDescent="0.25">
      <c r="A629" s="104" t="str">
        <f t="shared" si="148"/>
        <v/>
      </c>
      <c r="B629" s="33"/>
      <c r="C629" s="34"/>
      <c r="D629" s="39"/>
      <c r="E629" s="39"/>
      <c r="F629" s="39"/>
      <c r="G629" s="40"/>
      <c r="H629" s="53" t="str">
        <f t="shared" ca="1" si="149"/>
        <v/>
      </c>
      <c r="I629" s="54" t="str">
        <f t="shared" ca="1" si="150"/>
        <v/>
      </c>
      <c r="J629" s="54" t="str">
        <f t="shared" ca="1" si="151"/>
        <v/>
      </c>
      <c r="K629" s="54" t="str">
        <f t="shared" ca="1" si="152"/>
        <v/>
      </c>
      <c r="L629" s="54" t="str">
        <f t="shared" ca="1" si="153"/>
        <v/>
      </c>
      <c r="M629" s="54" t="str">
        <f t="shared" ca="1" si="154"/>
        <v/>
      </c>
      <c r="N629" s="78" t="str">
        <f ca="1">IF(OR(G629="T",G629="",AND(H629="",I629="",J629="",K629="",L629="",M629="")),"",Listen!$A$6)</f>
        <v/>
      </c>
      <c r="O629" s="59" t="str">
        <f t="shared" ca="1" si="145"/>
        <v/>
      </c>
      <c r="P629" s="71" t="str">
        <f t="shared" ca="1" si="155"/>
        <v/>
      </c>
      <c r="Q629" s="65" t="str">
        <f t="shared" ca="1" si="156"/>
        <v/>
      </c>
      <c r="R629" s="65" t="str">
        <f t="shared" ca="1" si="157"/>
        <v/>
      </c>
      <c r="S629" s="82" t="str">
        <f t="shared" si="158"/>
        <v/>
      </c>
      <c r="T629" s="73" t="str">
        <f t="shared" si="146"/>
        <v/>
      </c>
      <c r="U629" s="89" t="str">
        <f t="shared" si="159"/>
        <v/>
      </c>
      <c r="V629" s="86" t="str">
        <f t="shared" si="147"/>
        <v/>
      </c>
      <c r="W629" s="41" t="str">
        <f t="shared" si="160"/>
        <v/>
      </c>
      <c r="X629" s="42"/>
    </row>
    <row r="630" spans="1:24" x14ac:dyDescent="0.25">
      <c r="A630" s="104" t="str">
        <f t="shared" si="148"/>
        <v/>
      </c>
      <c r="B630" s="33"/>
      <c r="C630" s="34"/>
      <c r="D630" s="39"/>
      <c r="E630" s="39"/>
      <c r="F630" s="39"/>
      <c r="G630" s="40"/>
      <c r="H630" s="53" t="str">
        <f t="shared" ca="1" si="149"/>
        <v/>
      </c>
      <c r="I630" s="54" t="str">
        <f t="shared" ca="1" si="150"/>
        <v/>
      </c>
      <c r="J630" s="54" t="str">
        <f t="shared" ca="1" si="151"/>
        <v/>
      </c>
      <c r="K630" s="54" t="str">
        <f t="shared" ca="1" si="152"/>
        <v/>
      </c>
      <c r="L630" s="54" t="str">
        <f t="shared" ca="1" si="153"/>
        <v/>
      </c>
      <c r="M630" s="54" t="str">
        <f t="shared" ca="1" si="154"/>
        <v/>
      </c>
      <c r="N630" s="78" t="str">
        <f ca="1">IF(OR(G630="T",G630="",AND(H630="",I630="",J630="",K630="",L630="",M630="")),"",Listen!$A$6)</f>
        <v/>
      </c>
      <c r="O630" s="59" t="str">
        <f t="shared" ca="1" si="145"/>
        <v/>
      </c>
      <c r="P630" s="71" t="str">
        <f t="shared" ca="1" si="155"/>
        <v/>
      </c>
      <c r="Q630" s="65" t="str">
        <f t="shared" ca="1" si="156"/>
        <v/>
      </c>
      <c r="R630" s="65" t="str">
        <f t="shared" ca="1" si="157"/>
        <v/>
      </c>
      <c r="S630" s="82" t="str">
        <f t="shared" si="158"/>
        <v/>
      </c>
      <c r="T630" s="73" t="str">
        <f t="shared" si="146"/>
        <v/>
      </c>
      <c r="U630" s="89" t="str">
        <f t="shared" si="159"/>
        <v/>
      </c>
      <c r="V630" s="86" t="str">
        <f t="shared" si="147"/>
        <v/>
      </c>
      <c r="W630" s="41" t="str">
        <f t="shared" si="160"/>
        <v/>
      </c>
      <c r="X630" s="42"/>
    </row>
    <row r="631" spans="1:24" x14ac:dyDescent="0.25">
      <c r="A631" s="104" t="str">
        <f t="shared" si="148"/>
        <v/>
      </c>
      <c r="B631" s="33"/>
      <c r="C631" s="34"/>
      <c r="D631" s="39"/>
      <c r="E631" s="39"/>
      <c r="F631" s="39"/>
      <c r="G631" s="40"/>
      <c r="H631" s="53" t="str">
        <f t="shared" ca="1" si="149"/>
        <v/>
      </c>
      <c r="I631" s="54" t="str">
        <f t="shared" ca="1" si="150"/>
        <v/>
      </c>
      <c r="J631" s="54" t="str">
        <f t="shared" ca="1" si="151"/>
        <v/>
      </c>
      <c r="K631" s="54" t="str">
        <f t="shared" ca="1" si="152"/>
        <v/>
      </c>
      <c r="L631" s="54" t="str">
        <f t="shared" ca="1" si="153"/>
        <v/>
      </c>
      <c r="M631" s="54" t="str">
        <f t="shared" ca="1" si="154"/>
        <v/>
      </c>
      <c r="N631" s="78" t="str">
        <f ca="1">IF(OR(G631="T",G631="",AND(H631="",I631="",J631="",K631="",L631="",M631="")),"",Listen!$A$6)</f>
        <v/>
      </c>
      <c r="O631" s="59" t="str">
        <f t="shared" ca="1" si="145"/>
        <v/>
      </c>
      <c r="P631" s="71" t="str">
        <f t="shared" ca="1" si="155"/>
        <v/>
      </c>
      <c r="Q631" s="65" t="str">
        <f t="shared" ca="1" si="156"/>
        <v/>
      </c>
      <c r="R631" s="65" t="str">
        <f t="shared" ca="1" si="157"/>
        <v/>
      </c>
      <c r="S631" s="82" t="str">
        <f t="shared" si="158"/>
        <v/>
      </c>
      <c r="T631" s="73" t="str">
        <f t="shared" si="146"/>
        <v/>
      </c>
      <c r="U631" s="89" t="str">
        <f t="shared" si="159"/>
        <v/>
      </c>
      <c r="V631" s="86" t="str">
        <f t="shared" si="147"/>
        <v/>
      </c>
      <c r="W631" s="41" t="str">
        <f t="shared" si="160"/>
        <v/>
      </c>
      <c r="X631" s="42"/>
    </row>
    <row r="632" spans="1:24" x14ac:dyDescent="0.25">
      <c r="A632" s="104" t="str">
        <f t="shared" si="148"/>
        <v/>
      </c>
      <c r="B632" s="33"/>
      <c r="C632" s="34"/>
      <c r="D632" s="39"/>
      <c r="E632" s="39"/>
      <c r="F632" s="39"/>
      <c r="G632" s="40"/>
      <c r="H632" s="53" t="str">
        <f t="shared" ca="1" si="149"/>
        <v/>
      </c>
      <c r="I632" s="54" t="str">
        <f t="shared" ca="1" si="150"/>
        <v/>
      </c>
      <c r="J632" s="54" t="str">
        <f t="shared" ca="1" si="151"/>
        <v/>
      </c>
      <c r="K632" s="54" t="str">
        <f t="shared" ca="1" si="152"/>
        <v/>
      </c>
      <c r="L632" s="54" t="str">
        <f t="shared" ca="1" si="153"/>
        <v/>
      </c>
      <c r="M632" s="54" t="str">
        <f t="shared" ca="1" si="154"/>
        <v/>
      </c>
      <c r="N632" s="78" t="str">
        <f ca="1">IF(OR(G632="T",G632="",AND(H632="",I632="",J632="",K632="",L632="",M632="")),"",Listen!$A$6)</f>
        <v/>
      </c>
      <c r="O632" s="59" t="str">
        <f t="shared" ca="1" si="145"/>
        <v/>
      </c>
      <c r="P632" s="71" t="str">
        <f t="shared" ca="1" si="155"/>
        <v/>
      </c>
      <c r="Q632" s="65" t="str">
        <f t="shared" ca="1" si="156"/>
        <v/>
      </c>
      <c r="R632" s="65" t="str">
        <f t="shared" ca="1" si="157"/>
        <v/>
      </c>
      <c r="S632" s="82" t="str">
        <f t="shared" si="158"/>
        <v/>
      </c>
      <c r="T632" s="73" t="str">
        <f t="shared" si="146"/>
        <v/>
      </c>
      <c r="U632" s="89" t="str">
        <f t="shared" si="159"/>
        <v/>
      </c>
      <c r="V632" s="86" t="str">
        <f t="shared" si="147"/>
        <v/>
      </c>
      <c r="W632" s="41" t="str">
        <f t="shared" si="160"/>
        <v/>
      </c>
      <c r="X632" s="42"/>
    </row>
    <row r="633" spans="1:24" x14ac:dyDescent="0.25">
      <c r="A633" s="104" t="str">
        <f t="shared" si="148"/>
        <v/>
      </c>
      <c r="B633" s="33"/>
      <c r="C633" s="34"/>
      <c r="D633" s="39"/>
      <c r="E633" s="39"/>
      <c r="F633" s="39"/>
      <c r="G633" s="40"/>
      <c r="H633" s="53" t="str">
        <f t="shared" ca="1" si="149"/>
        <v/>
      </c>
      <c r="I633" s="54" t="str">
        <f t="shared" ca="1" si="150"/>
        <v/>
      </c>
      <c r="J633" s="54" t="str">
        <f t="shared" ca="1" si="151"/>
        <v/>
      </c>
      <c r="K633" s="54" t="str">
        <f t="shared" ca="1" si="152"/>
        <v/>
      </c>
      <c r="L633" s="54" t="str">
        <f t="shared" ca="1" si="153"/>
        <v/>
      </c>
      <c r="M633" s="54" t="str">
        <f t="shared" ca="1" si="154"/>
        <v/>
      </c>
      <c r="N633" s="78" t="str">
        <f ca="1">IF(OR(G633="T",G633="",AND(H633="",I633="",J633="",K633="",L633="",M633="")),"",Listen!$A$6)</f>
        <v/>
      </c>
      <c r="O633" s="59" t="str">
        <f t="shared" ca="1" si="145"/>
        <v/>
      </c>
      <c r="P633" s="71" t="str">
        <f t="shared" ca="1" si="155"/>
        <v/>
      </c>
      <c r="Q633" s="65" t="str">
        <f t="shared" ca="1" si="156"/>
        <v/>
      </c>
      <c r="R633" s="65" t="str">
        <f t="shared" ca="1" si="157"/>
        <v/>
      </c>
      <c r="S633" s="82" t="str">
        <f t="shared" si="158"/>
        <v/>
      </c>
      <c r="T633" s="73" t="str">
        <f t="shared" si="146"/>
        <v/>
      </c>
      <c r="U633" s="89" t="str">
        <f t="shared" si="159"/>
        <v/>
      </c>
      <c r="V633" s="86" t="str">
        <f t="shared" si="147"/>
        <v/>
      </c>
      <c r="W633" s="41" t="str">
        <f t="shared" si="160"/>
        <v/>
      </c>
      <c r="X633" s="42"/>
    </row>
    <row r="634" spans="1:24" x14ac:dyDescent="0.25">
      <c r="A634" s="104" t="str">
        <f t="shared" si="148"/>
        <v/>
      </c>
      <c r="B634" s="33"/>
      <c r="C634" s="34"/>
      <c r="D634" s="39"/>
      <c r="E634" s="39"/>
      <c r="F634" s="39"/>
      <c r="G634" s="40"/>
      <c r="H634" s="53" t="str">
        <f t="shared" ca="1" si="149"/>
        <v/>
      </c>
      <c r="I634" s="54" t="str">
        <f t="shared" ca="1" si="150"/>
        <v/>
      </c>
      <c r="J634" s="54" t="str">
        <f t="shared" ca="1" si="151"/>
        <v/>
      </c>
      <c r="K634" s="54" t="str">
        <f t="shared" ca="1" si="152"/>
        <v/>
      </c>
      <c r="L634" s="54" t="str">
        <f t="shared" ca="1" si="153"/>
        <v/>
      </c>
      <c r="M634" s="54" t="str">
        <f t="shared" ca="1" si="154"/>
        <v/>
      </c>
      <c r="N634" s="78" t="str">
        <f ca="1">IF(OR(G634="T",G634="",AND(H634="",I634="",J634="",K634="",L634="",M634="")),"",Listen!$A$6)</f>
        <v/>
      </c>
      <c r="O634" s="59" t="str">
        <f t="shared" ca="1" si="145"/>
        <v/>
      </c>
      <c r="P634" s="71" t="str">
        <f t="shared" ca="1" si="155"/>
        <v/>
      </c>
      <c r="Q634" s="65" t="str">
        <f t="shared" ca="1" si="156"/>
        <v/>
      </c>
      <c r="R634" s="65" t="str">
        <f t="shared" ca="1" si="157"/>
        <v/>
      </c>
      <c r="S634" s="82" t="str">
        <f t="shared" si="158"/>
        <v/>
      </c>
      <c r="T634" s="73" t="str">
        <f t="shared" si="146"/>
        <v/>
      </c>
      <c r="U634" s="89" t="str">
        <f t="shared" si="159"/>
        <v/>
      </c>
      <c r="V634" s="86" t="str">
        <f t="shared" si="147"/>
        <v/>
      </c>
      <c r="W634" s="41" t="str">
        <f t="shared" si="160"/>
        <v/>
      </c>
      <c r="X634" s="42"/>
    </row>
    <row r="635" spans="1:24" x14ac:dyDescent="0.25">
      <c r="A635" s="104" t="str">
        <f t="shared" si="148"/>
        <v/>
      </c>
      <c r="B635" s="33"/>
      <c r="C635" s="34"/>
      <c r="D635" s="39"/>
      <c r="E635" s="39"/>
      <c r="F635" s="39"/>
      <c r="G635" s="40"/>
      <c r="H635" s="53" t="str">
        <f t="shared" ca="1" si="149"/>
        <v/>
      </c>
      <c r="I635" s="54" t="str">
        <f t="shared" ca="1" si="150"/>
        <v/>
      </c>
      <c r="J635" s="54" t="str">
        <f t="shared" ca="1" si="151"/>
        <v/>
      </c>
      <c r="K635" s="54" t="str">
        <f t="shared" ca="1" si="152"/>
        <v/>
      </c>
      <c r="L635" s="54" t="str">
        <f t="shared" ca="1" si="153"/>
        <v/>
      </c>
      <c r="M635" s="54" t="str">
        <f t="shared" ca="1" si="154"/>
        <v/>
      </c>
      <c r="N635" s="78" t="str">
        <f ca="1">IF(OR(G635="T",G635="",AND(H635="",I635="",J635="",K635="",L635="",M635="")),"",Listen!$A$6)</f>
        <v/>
      </c>
      <c r="O635" s="59" t="str">
        <f t="shared" ca="1" si="145"/>
        <v/>
      </c>
      <c r="P635" s="71" t="str">
        <f t="shared" ca="1" si="155"/>
        <v/>
      </c>
      <c r="Q635" s="65" t="str">
        <f t="shared" ca="1" si="156"/>
        <v/>
      </c>
      <c r="R635" s="65" t="str">
        <f t="shared" ca="1" si="157"/>
        <v/>
      </c>
      <c r="S635" s="82" t="str">
        <f t="shared" si="158"/>
        <v/>
      </c>
      <c r="T635" s="73" t="str">
        <f t="shared" si="146"/>
        <v/>
      </c>
      <c r="U635" s="89" t="str">
        <f t="shared" si="159"/>
        <v/>
      </c>
      <c r="V635" s="86" t="str">
        <f t="shared" si="147"/>
        <v/>
      </c>
      <c r="W635" s="41" t="str">
        <f t="shared" si="160"/>
        <v/>
      </c>
      <c r="X635" s="42"/>
    </row>
    <row r="636" spans="1:24" x14ac:dyDescent="0.25">
      <c r="A636" s="104" t="str">
        <f t="shared" si="148"/>
        <v/>
      </c>
      <c r="B636" s="33"/>
      <c r="C636" s="34"/>
      <c r="D636" s="39"/>
      <c r="E636" s="39"/>
      <c r="F636" s="39"/>
      <c r="G636" s="40"/>
      <c r="H636" s="53" t="str">
        <f t="shared" ca="1" si="149"/>
        <v/>
      </c>
      <c r="I636" s="54" t="str">
        <f t="shared" ca="1" si="150"/>
        <v/>
      </c>
      <c r="J636" s="54" t="str">
        <f t="shared" ca="1" si="151"/>
        <v/>
      </c>
      <c r="K636" s="54" t="str">
        <f t="shared" ca="1" si="152"/>
        <v/>
      </c>
      <c r="L636" s="54" t="str">
        <f t="shared" ca="1" si="153"/>
        <v/>
      </c>
      <c r="M636" s="54" t="str">
        <f t="shared" ca="1" si="154"/>
        <v/>
      </c>
      <c r="N636" s="78" t="str">
        <f ca="1">IF(OR(G636="T",G636="",AND(H636="",I636="",J636="",K636="",L636="",M636="")),"",Listen!$A$6)</f>
        <v/>
      </c>
      <c r="O636" s="59" t="str">
        <f t="shared" ca="1" si="145"/>
        <v/>
      </c>
      <c r="P636" s="71" t="str">
        <f t="shared" ca="1" si="155"/>
        <v/>
      </c>
      <c r="Q636" s="65" t="str">
        <f t="shared" ca="1" si="156"/>
        <v/>
      </c>
      <c r="R636" s="65" t="str">
        <f t="shared" ca="1" si="157"/>
        <v/>
      </c>
      <c r="S636" s="82" t="str">
        <f t="shared" si="158"/>
        <v/>
      </c>
      <c r="T636" s="73" t="str">
        <f t="shared" si="146"/>
        <v/>
      </c>
      <c r="U636" s="89" t="str">
        <f t="shared" si="159"/>
        <v/>
      </c>
      <c r="V636" s="86" t="str">
        <f t="shared" si="147"/>
        <v/>
      </c>
      <c r="W636" s="41" t="str">
        <f t="shared" si="160"/>
        <v/>
      </c>
      <c r="X636" s="42"/>
    </row>
    <row r="637" spans="1:24" x14ac:dyDescent="0.25">
      <c r="A637" s="104" t="str">
        <f t="shared" si="148"/>
        <v/>
      </c>
      <c r="B637" s="33"/>
      <c r="C637" s="34"/>
      <c r="D637" s="39"/>
      <c r="E637" s="39"/>
      <c r="F637" s="39"/>
      <c r="G637" s="40"/>
      <c r="H637" s="53" t="str">
        <f t="shared" ca="1" si="149"/>
        <v/>
      </c>
      <c r="I637" s="54" t="str">
        <f t="shared" ca="1" si="150"/>
        <v/>
      </c>
      <c r="J637" s="54" t="str">
        <f t="shared" ca="1" si="151"/>
        <v/>
      </c>
      <c r="K637" s="54" t="str">
        <f t="shared" ca="1" si="152"/>
        <v/>
      </c>
      <c r="L637" s="54" t="str">
        <f t="shared" ca="1" si="153"/>
        <v/>
      </c>
      <c r="M637" s="54" t="str">
        <f t="shared" ca="1" si="154"/>
        <v/>
      </c>
      <c r="N637" s="78" t="str">
        <f ca="1">IF(OR(G637="T",G637="",AND(H637="",I637="",J637="",K637="",L637="",M637="")),"",Listen!$A$6)</f>
        <v/>
      </c>
      <c r="O637" s="59" t="str">
        <f t="shared" ca="1" si="145"/>
        <v/>
      </c>
      <c r="P637" s="71" t="str">
        <f t="shared" ca="1" si="155"/>
        <v/>
      </c>
      <c r="Q637" s="65" t="str">
        <f t="shared" ca="1" si="156"/>
        <v/>
      </c>
      <c r="R637" s="65" t="str">
        <f t="shared" ca="1" si="157"/>
        <v/>
      </c>
      <c r="S637" s="82" t="str">
        <f t="shared" si="158"/>
        <v/>
      </c>
      <c r="T637" s="73" t="str">
        <f t="shared" si="146"/>
        <v/>
      </c>
      <c r="U637" s="89" t="str">
        <f t="shared" si="159"/>
        <v/>
      </c>
      <c r="V637" s="86" t="str">
        <f t="shared" si="147"/>
        <v/>
      </c>
      <c r="W637" s="41" t="str">
        <f t="shared" si="160"/>
        <v/>
      </c>
      <c r="X637" s="42"/>
    </row>
    <row r="638" spans="1:24" x14ac:dyDescent="0.25">
      <c r="A638" s="104" t="str">
        <f t="shared" si="148"/>
        <v/>
      </c>
      <c r="B638" s="33"/>
      <c r="C638" s="34"/>
      <c r="D638" s="39"/>
      <c r="E638" s="39"/>
      <c r="F638" s="39"/>
      <c r="G638" s="40"/>
      <c r="H638" s="53" t="str">
        <f t="shared" ca="1" si="149"/>
        <v/>
      </c>
      <c r="I638" s="54" t="str">
        <f t="shared" ca="1" si="150"/>
        <v/>
      </c>
      <c r="J638" s="54" t="str">
        <f t="shared" ca="1" si="151"/>
        <v/>
      </c>
      <c r="K638" s="54" t="str">
        <f t="shared" ca="1" si="152"/>
        <v/>
      </c>
      <c r="L638" s="54" t="str">
        <f t="shared" ca="1" si="153"/>
        <v/>
      </c>
      <c r="M638" s="54" t="str">
        <f t="shared" ca="1" si="154"/>
        <v/>
      </c>
      <c r="N638" s="78" t="str">
        <f ca="1">IF(OR(G638="T",G638="",AND(H638="",I638="",J638="",K638="",L638="",M638="")),"",Listen!$A$6)</f>
        <v/>
      </c>
      <c r="O638" s="59" t="str">
        <f t="shared" ca="1" si="145"/>
        <v/>
      </c>
      <c r="P638" s="71" t="str">
        <f t="shared" ca="1" si="155"/>
        <v/>
      </c>
      <c r="Q638" s="65" t="str">
        <f t="shared" ca="1" si="156"/>
        <v/>
      </c>
      <c r="R638" s="65" t="str">
        <f t="shared" ca="1" si="157"/>
        <v/>
      </c>
      <c r="S638" s="82" t="str">
        <f t="shared" si="158"/>
        <v/>
      </c>
      <c r="T638" s="73" t="str">
        <f t="shared" si="146"/>
        <v/>
      </c>
      <c r="U638" s="89" t="str">
        <f t="shared" si="159"/>
        <v/>
      </c>
      <c r="V638" s="86" t="str">
        <f t="shared" si="147"/>
        <v/>
      </c>
      <c r="W638" s="41" t="str">
        <f t="shared" si="160"/>
        <v/>
      </c>
      <c r="X638" s="42"/>
    </row>
    <row r="639" spans="1:24" x14ac:dyDescent="0.25">
      <c r="A639" s="104" t="str">
        <f t="shared" si="148"/>
        <v/>
      </c>
      <c r="B639" s="33"/>
      <c r="C639" s="34"/>
      <c r="D639" s="39"/>
      <c r="E639" s="39"/>
      <c r="F639" s="39"/>
      <c r="G639" s="40"/>
      <c r="H639" s="53" t="str">
        <f t="shared" ca="1" si="149"/>
        <v/>
      </c>
      <c r="I639" s="54" t="str">
        <f t="shared" ca="1" si="150"/>
        <v/>
      </c>
      <c r="J639" s="54" t="str">
        <f t="shared" ca="1" si="151"/>
        <v/>
      </c>
      <c r="K639" s="54" t="str">
        <f t="shared" ca="1" si="152"/>
        <v/>
      </c>
      <c r="L639" s="54" t="str">
        <f t="shared" ca="1" si="153"/>
        <v/>
      </c>
      <c r="M639" s="54" t="str">
        <f t="shared" ca="1" si="154"/>
        <v/>
      </c>
      <c r="N639" s="78" t="str">
        <f ca="1">IF(OR(G639="T",G639="",AND(H639="",I639="",J639="",K639="",L639="",M639="")),"",Listen!$A$6)</f>
        <v/>
      </c>
      <c r="O639" s="59" t="str">
        <f t="shared" ca="1" si="145"/>
        <v/>
      </c>
      <c r="P639" s="71" t="str">
        <f t="shared" ca="1" si="155"/>
        <v/>
      </c>
      <c r="Q639" s="65" t="str">
        <f t="shared" ca="1" si="156"/>
        <v/>
      </c>
      <c r="R639" s="65" t="str">
        <f t="shared" ca="1" si="157"/>
        <v/>
      </c>
      <c r="S639" s="82" t="str">
        <f t="shared" si="158"/>
        <v/>
      </c>
      <c r="T639" s="73" t="str">
        <f t="shared" si="146"/>
        <v/>
      </c>
      <c r="U639" s="89" t="str">
        <f t="shared" si="159"/>
        <v/>
      </c>
      <c r="V639" s="86" t="str">
        <f t="shared" si="147"/>
        <v/>
      </c>
      <c r="W639" s="41" t="str">
        <f t="shared" si="160"/>
        <v/>
      </c>
      <c r="X639" s="42"/>
    </row>
    <row r="640" spans="1:24" x14ac:dyDescent="0.25">
      <c r="A640" s="104" t="str">
        <f t="shared" si="148"/>
        <v/>
      </c>
      <c r="B640" s="33"/>
      <c r="C640" s="34"/>
      <c r="D640" s="39"/>
      <c r="E640" s="39"/>
      <c r="F640" s="39"/>
      <c r="G640" s="40"/>
      <c r="H640" s="53" t="str">
        <f t="shared" ca="1" si="149"/>
        <v/>
      </c>
      <c r="I640" s="54" t="str">
        <f t="shared" ca="1" si="150"/>
        <v/>
      </c>
      <c r="J640" s="54" t="str">
        <f t="shared" ca="1" si="151"/>
        <v/>
      </c>
      <c r="K640" s="54" t="str">
        <f t="shared" ca="1" si="152"/>
        <v/>
      </c>
      <c r="L640" s="54" t="str">
        <f t="shared" ca="1" si="153"/>
        <v/>
      </c>
      <c r="M640" s="54" t="str">
        <f t="shared" ca="1" si="154"/>
        <v/>
      </c>
      <c r="N640" s="78" t="str">
        <f ca="1">IF(OR(G640="T",G640="",AND(H640="",I640="",J640="",K640="",L640="",M640="")),"",Listen!$A$6)</f>
        <v/>
      </c>
      <c r="O640" s="59" t="str">
        <f t="shared" ca="1" si="145"/>
        <v/>
      </c>
      <c r="P640" s="71" t="str">
        <f t="shared" ca="1" si="155"/>
        <v/>
      </c>
      <c r="Q640" s="65" t="str">
        <f t="shared" ca="1" si="156"/>
        <v/>
      </c>
      <c r="R640" s="65" t="str">
        <f t="shared" ca="1" si="157"/>
        <v/>
      </c>
      <c r="S640" s="82" t="str">
        <f t="shared" si="158"/>
        <v/>
      </c>
      <c r="T640" s="73" t="str">
        <f t="shared" si="146"/>
        <v/>
      </c>
      <c r="U640" s="89" t="str">
        <f t="shared" si="159"/>
        <v/>
      </c>
      <c r="V640" s="86" t="str">
        <f t="shared" si="147"/>
        <v/>
      </c>
      <c r="W640" s="41" t="str">
        <f t="shared" si="160"/>
        <v/>
      </c>
      <c r="X640" s="42"/>
    </row>
    <row r="641" spans="1:24" x14ac:dyDescent="0.25">
      <c r="A641" s="104" t="str">
        <f t="shared" si="148"/>
        <v/>
      </c>
      <c r="B641" s="33"/>
      <c r="C641" s="34"/>
      <c r="D641" s="39"/>
      <c r="E641" s="39"/>
      <c r="F641" s="39"/>
      <c r="G641" s="40"/>
      <c r="H641" s="53" t="str">
        <f t="shared" ca="1" si="149"/>
        <v/>
      </c>
      <c r="I641" s="54" t="str">
        <f t="shared" ca="1" si="150"/>
        <v/>
      </c>
      <c r="J641" s="54" t="str">
        <f t="shared" ca="1" si="151"/>
        <v/>
      </c>
      <c r="K641" s="54" t="str">
        <f t="shared" ca="1" si="152"/>
        <v/>
      </c>
      <c r="L641" s="54" t="str">
        <f t="shared" ca="1" si="153"/>
        <v/>
      </c>
      <c r="M641" s="54" t="str">
        <f t="shared" ca="1" si="154"/>
        <v/>
      </c>
      <c r="N641" s="78" t="str">
        <f ca="1">IF(OR(G641="T",G641="",AND(H641="",I641="",J641="",K641="",L641="",M641="")),"",Listen!$A$6)</f>
        <v/>
      </c>
      <c r="O641" s="59" t="str">
        <f t="shared" ca="1" si="145"/>
        <v/>
      </c>
      <c r="P641" s="71" t="str">
        <f t="shared" ca="1" si="155"/>
        <v/>
      </c>
      <c r="Q641" s="65" t="str">
        <f t="shared" ca="1" si="156"/>
        <v/>
      </c>
      <c r="R641" s="65" t="str">
        <f t="shared" ca="1" si="157"/>
        <v/>
      </c>
      <c r="S641" s="82" t="str">
        <f t="shared" si="158"/>
        <v/>
      </c>
      <c r="T641" s="73" t="str">
        <f t="shared" si="146"/>
        <v/>
      </c>
      <c r="U641" s="89" t="str">
        <f t="shared" si="159"/>
        <v/>
      </c>
      <c r="V641" s="86" t="str">
        <f t="shared" si="147"/>
        <v/>
      </c>
      <c r="W641" s="41" t="str">
        <f t="shared" si="160"/>
        <v/>
      </c>
      <c r="X641" s="42"/>
    </row>
    <row r="642" spans="1:24" x14ac:dyDescent="0.25">
      <c r="A642" s="104" t="str">
        <f t="shared" si="148"/>
        <v/>
      </c>
      <c r="B642" s="33"/>
      <c r="C642" s="34"/>
      <c r="D642" s="39"/>
      <c r="E642" s="39"/>
      <c r="F642" s="39"/>
      <c r="G642" s="40"/>
      <c r="H642" s="53" t="str">
        <f t="shared" ca="1" si="149"/>
        <v/>
      </c>
      <c r="I642" s="54" t="str">
        <f t="shared" ca="1" si="150"/>
        <v/>
      </c>
      <c r="J642" s="54" t="str">
        <f t="shared" ca="1" si="151"/>
        <v/>
      </c>
      <c r="K642" s="54" t="str">
        <f t="shared" ca="1" si="152"/>
        <v/>
      </c>
      <c r="L642" s="54" t="str">
        <f t="shared" ca="1" si="153"/>
        <v/>
      </c>
      <c r="M642" s="54" t="str">
        <f t="shared" ca="1" si="154"/>
        <v/>
      </c>
      <c r="N642" s="78" t="str">
        <f ca="1">IF(OR(G642="T",G642="",AND(H642="",I642="",J642="",K642="",L642="",M642="")),"",Listen!$A$6)</f>
        <v/>
      </c>
      <c r="O642" s="59" t="str">
        <f t="shared" ca="1" si="145"/>
        <v/>
      </c>
      <c r="P642" s="71" t="str">
        <f t="shared" ca="1" si="155"/>
        <v/>
      </c>
      <c r="Q642" s="65" t="str">
        <f t="shared" ca="1" si="156"/>
        <v/>
      </c>
      <c r="R642" s="65" t="str">
        <f t="shared" ca="1" si="157"/>
        <v/>
      </c>
      <c r="S642" s="82" t="str">
        <f t="shared" si="158"/>
        <v/>
      </c>
      <c r="T642" s="73" t="str">
        <f t="shared" si="146"/>
        <v/>
      </c>
      <c r="U642" s="89" t="str">
        <f t="shared" si="159"/>
        <v/>
      </c>
      <c r="V642" s="86" t="str">
        <f t="shared" si="147"/>
        <v/>
      </c>
      <c r="W642" s="41" t="str">
        <f t="shared" si="160"/>
        <v/>
      </c>
      <c r="X642" s="42"/>
    </row>
    <row r="643" spans="1:24" x14ac:dyDescent="0.25">
      <c r="A643" s="104" t="str">
        <f t="shared" si="148"/>
        <v/>
      </c>
      <c r="B643" s="33"/>
      <c r="C643" s="34"/>
      <c r="D643" s="39"/>
      <c r="E643" s="39"/>
      <c r="F643" s="39"/>
      <c r="G643" s="40"/>
      <c r="H643" s="53" t="str">
        <f t="shared" ca="1" si="149"/>
        <v/>
      </c>
      <c r="I643" s="54" t="str">
        <f t="shared" ca="1" si="150"/>
        <v/>
      </c>
      <c r="J643" s="54" t="str">
        <f t="shared" ca="1" si="151"/>
        <v/>
      </c>
      <c r="K643" s="54" t="str">
        <f t="shared" ca="1" si="152"/>
        <v/>
      </c>
      <c r="L643" s="54" t="str">
        <f t="shared" ca="1" si="153"/>
        <v/>
      </c>
      <c r="M643" s="54" t="str">
        <f t="shared" ca="1" si="154"/>
        <v/>
      </c>
      <c r="N643" s="78" t="str">
        <f ca="1">IF(OR(G643="T",G643="",AND(H643="",I643="",J643="",K643="",L643="",M643="")),"",Listen!$A$6)</f>
        <v/>
      </c>
      <c r="O643" s="59" t="str">
        <f t="shared" ca="1" si="145"/>
        <v/>
      </c>
      <c r="P643" s="71" t="str">
        <f t="shared" ca="1" si="155"/>
        <v/>
      </c>
      <c r="Q643" s="65" t="str">
        <f t="shared" ca="1" si="156"/>
        <v/>
      </c>
      <c r="R643" s="65" t="str">
        <f t="shared" ca="1" si="157"/>
        <v/>
      </c>
      <c r="S643" s="82" t="str">
        <f t="shared" si="158"/>
        <v/>
      </c>
      <c r="T643" s="73" t="str">
        <f t="shared" si="146"/>
        <v/>
      </c>
      <c r="U643" s="89" t="str">
        <f t="shared" si="159"/>
        <v/>
      </c>
      <c r="V643" s="86" t="str">
        <f t="shared" si="147"/>
        <v/>
      </c>
      <c r="W643" s="41" t="str">
        <f t="shared" si="160"/>
        <v/>
      </c>
      <c r="X643" s="42"/>
    </row>
    <row r="644" spans="1:24" x14ac:dyDescent="0.25">
      <c r="A644" s="104" t="str">
        <f t="shared" si="148"/>
        <v/>
      </c>
      <c r="B644" s="33"/>
      <c r="C644" s="34"/>
      <c r="D644" s="39"/>
      <c r="E644" s="39"/>
      <c r="F644" s="39"/>
      <c r="G644" s="40"/>
      <c r="H644" s="53" t="str">
        <f t="shared" ca="1" si="149"/>
        <v/>
      </c>
      <c r="I644" s="54" t="str">
        <f t="shared" ca="1" si="150"/>
        <v/>
      </c>
      <c r="J644" s="54" t="str">
        <f t="shared" ca="1" si="151"/>
        <v/>
      </c>
      <c r="K644" s="54" t="str">
        <f t="shared" ca="1" si="152"/>
        <v/>
      </c>
      <c r="L644" s="54" t="str">
        <f t="shared" ca="1" si="153"/>
        <v/>
      </c>
      <c r="M644" s="54" t="str">
        <f t="shared" ca="1" si="154"/>
        <v/>
      </c>
      <c r="N644" s="78" t="str">
        <f ca="1">IF(OR(G644="T",G644="",AND(H644="",I644="",J644="",K644="",L644="",M644="")),"",Listen!$A$6)</f>
        <v/>
      </c>
      <c r="O644" s="59" t="str">
        <f t="shared" ca="1" si="145"/>
        <v/>
      </c>
      <c r="P644" s="71" t="str">
        <f t="shared" ca="1" si="155"/>
        <v/>
      </c>
      <c r="Q644" s="65" t="str">
        <f t="shared" ca="1" si="156"/>
        <v/>
      </c>
      <c r="R644" s="65" t="str">
        <f t="shared" ca="1" si="157"/>
        <v/>
      </c>
      <c r="S644" s="82" t="str">
        <f t="shared" si="158"/>
        <v/>
      </c>
      <c r="T644" s="73" t="str">
        <f t="shared" si="146"/>
        <v/>
      </c>
      <c r="U644" s="89" t="str">
        <f t="shared" si="159"/>
        <v/>
      </c>
      <c r="V644" s="86" t="str">
        <f t="shared" si="147"/>
        <v/>
      </c>
      <c r="W644" s="41" t="str">
        <f t="shared" si="160"/>
        <v/>
      </c>
      <c r="X644" s="42"/>
    </row>
    <row r="645" spans="1:24" x14ac:dyDescent="0.25">
      <c r="A645" s="104" t="str">
        <f t="shared" si="148"/>
        <v/>
      </c>
      <c r="B645" s="33"/>
      <c r="C645" s="34"/>
      <c r="D645" s="39"/>
      <c r="E645" s="39"/>
      <c r="F645" s="39"/>
      <c r="G645" s="40"/>
      <c r="H645" s="53" t="str">
        <f t="shared" ca="1" si="149"/>
        <v/>
      </c>
      <c r="I645" s="54" t="str">
        <f t="shared" ca="1" si="150"/>
        <v/>
      </c>
      <c r="J645" s="54" t="str">
        <f t="shared" ca="1" si="151"/>
        <v/>
      </c>
      <c r="K645" s="54" t="str">
        <f t="shared" ca="1" si="152"/>
        <v/>
      </c>
      <c r="L645" s="54" t="str">
        <f t="shared" ca="1" si="153"/>
        <v/>
      </c>
      <c r="M645" s="54" t="str">
        <f t="shared" ca="1" si="154"/>
        <v/>
      </c>
      <c r="N645" s="78" t="str">
        <f ca="1">IF(OR(G645="T",G645="",AND(H645="",I645="",J645="",K645="",L645="",M645="")),"",Listen!$A$6)</f>
        <v/>
      </c>
      <c r="O645" s="59" t="str">
        <f t="shared" ca="1" si="145"/>
        <v/>
      </c>
      <c r="P645" s="71" t="str">
        <f t="shared" ca="1" si="155"/>
        <v/>
      </c>
      <c r="Q645" s="65" t="str">
        <f t="shared" ca="1" si="156"/>
        <v/>
      </c>
      <c r="R645" s="65" t="str">
        <f t="shared" ca="1" si="157"/>
        <v/>
      </c>
      <c r="S645" s="82" t="str">
        <f t="shared" si="158"/>
        <v/>
      </c>
      <c r="T645" s="73" t="str">
        <f t="shared" si="146"/>
        <v/>
      </c>
      <c r="U645" s="89" t="str">
        <f t="shared" si="159"/>
        <v/>
      </c>
      <c r="V645" s="86" t="str">
        <f t="shared" si="147"/>
        <v/>
      </c>
      <c r="W645" s="41" t="str">
        <f t="shared" si="160"/>
        <v/>
      </c>
      <c r="X645" s="42"/>
    </row>
    <row r="646" spans="1:24" x14ac:dyDescent="0.25">
      <c r="A646" s="104" t="str">
        <f t="shared" si="148"/>
        <v/>
      </c>
      <c r="B646" s="33"/>
      <c r="C646" s="34"/>
      <c r="D646" s="39"/>
      <c r="E646" s="39"/>
      <c r="F646" s="39"/>
      <c r="G646" s="40"/>
      <c r="H646" s="53" t="str">
        <f t="shared" ca="1" si="149"/>
        <v/>
      </c>
      <c r="I646" s="54" t="str">
        <f t="shared" ca="1" si="150"/>
        <v/>
      </c>
      <c r="J646" s="54" t="str">
        <f t="shared" ca="1" si="151"/>
        <v/>
      </c>
      <c r="K646" s="54" t="str">
        <f t="shared" ca="1" si="152"/>
        <v/>
      </c>
      <c r="L646" s="54" t="str">
        <f t="shared" ca="1" si="153"/>
        <v/>
      </c>
      <c r="M646" s="54" t="str">
        <f t="shared" ca="1" si="154"/>
        <v/>
      </c>
      <c r="N646" s="78" t="str">
        <f ca="1">IF(OR(G646="T",G646="",AND(H646="",I646="",J646="",K646="",L646="",M646="")),"",Listen!$A$6)</f>
        <v/>
      </c>
      <c r="O646" s="59" t="str">
        <f t="shared" ca="1" si="145"/>
        <v/>
      </c>
      <c r="P646" s="71" t="str">
        <f t="shared" ca="1" si="155"/>
        <v/>
      </c>
      <c r="Q646" s="65" t="str">
        <f t="shared" ca="1" si="156"/>
        <v/>
      </c>
      <c r="R646" s="65" t="str">
        <f t="shared" ca="1" si="157"/>
        <v/>
      </c>
      <c r="S646" s="82" t="str">
        <f t="shared" si="158"/>
        <v/>
      </c>
      <c r="T646" s="73" t="str">
        <f t="shared" si="146"/>
        <v/>
      </c>
      <c r="U646" s="89" t="str">
        <f t="shared" si="159"/>
        <v/>
      </c>
      <c r="V646" s="86" t="str">
        <f t="shared" si="147"/>
        <v/>
      </c>
      <c r="W646" s="41" t="str">
        <f t="shared" si="160"/>
        <v/>
      </c>
      <c r="X646" s="42"/>
    </row>
    <row r="647" spans="1:24" x14ac:dyDescent="0.25">
      <c r="A647" s="104" t="str">
        <f t="shared" si="148"/>
        <v/>
      </c>
      <c r="B647" s="33"/>
      <c r="C647" s="34"/>
      <c r="D647" s="39"/>
      <c r="E647" s="39"/>
      <c r="F647" s="39"/>
      <c r="G647" s="40"/>
      <c r="H647" s="53" t="str">
        <f t="shared" ca="1" si="149"/>
        <v/>
      </c>
      <c r="I647" s="54" t="str">
        <f t="shared" ca="1" si="150"/>
        <v/>
      </c>
      <c r="J647" s="54" t="str">
        <f t="shared" ca="1" si="151"/>
        <v/>
      </c>
      <c r="K647" s="54" t="str">
        <f t="shared" ca="1" si="152"/>
        <v/>
      </c>
      <c r="L647" s="54" t="str">
        <f t="shared" ca="1" si="153"/>
        <v/>
      </c>
      <c r="M647" s="54" t="str">
        <f t="shared" ca="1" si="154"/>
        <v/>
      </c>
      <c r="N647" s="78" t="str">
        <f ca="1">IF(OR(G647="T",G647="",AND(H647="",I647="",J647="",K647="",L647="",M647="")),"",Listen!$A$6)</f>
        <v/>
      </c>
      <c r="O647" s="59" t="str">
        <f t="shared" ref="O647:O710" ca="1" si="161">IF(N647="","",VLOOKUP(N647,Mikrobio2,2,FALSE))</f>
        <v/>
      </c>
      <c r="P647" s="71" t="str">
        <f t="shared" ca="1" si="155"/>
        <v/>
      </c>
      <c r="Q647" s="65" t="str">
        <f t="shared" ca="1" si="156"/>
        <v/>
      </c>
      <c r="R647" s="65" t="str">
        <f t="shared" ca="1" si="157"/>
        <v/>
      </c>
      <c r="S647" s="82" t="str">
        <f t="shared" si="158"/>
        <v/>
      </c>
      <c r="T647" s="73" t="str">
        <f t="shared" ref="T647:T710" si="162">IF(S647="","",VLOOKUP(S647,Chemie2,2,FALSE))</f>
        <v/>
      </c>
      <c r="U647" s="89" t="str">
        <f t="shared" si="159"/>
        <v/>
      </c>
      <c r="V647" s="86" t="str">
        <f t="shared" ref="V647:V710" si="163">IF(U647="","",VLOOKUP(U647,Planprobe2,2,FALSE))</f>
        <v/>
      </c>
      <c r="W647" s="41" t="str">
        <f t="shared" si="160"/>
        <v/>
      </c>
      <c r="X647" s="42"/>
    </row>
    <row r="648" spans="1:24" x14ac:dyDescent="0.25">
      <c r="A648" s="104" t="str">
        <f t="shared" ref="A648:A711" si="164">IF(B648="","",CONCATENATE("WVU-",ROW()-6))</f>
        <v/>
      </c>
      <c r="B648" s="33"/>
      <c r="C648" s="34"/>
      <c r="D648" s="39"/>
      <c r="E648" s="39"/>
      <c r="F648" s="39"/>
      <c r="G648" s="40"/>
      <c r="H648" s="53" t="str">
        <f t="shared" ref="H648:H711" ca="1" si="165">IF(OR($C648="",ISNA(VLOOKUP("Escherichia coli (E. coli)",INDIRECT($C648&amp;"!B6:D205"),3,FALSE))=TRUE),"",IF(VLOOKUP("Escherichia coli (E. coli)",INDIRECT($C648&amp;"!B6:D205"),3,FALSE)=0,"",VLOOKUP("Escherichia coli (E. coli)",INDIRECT($C648&amp;"!B6:D205"),3,FALSE)))</f>
        <v/>
      </c>
      <c r="I648" s="54" t="str">
        <f t="shared" ref="I648:I711" ca="1" si="166">IF(OR($C648="",ISNA(VLOOKUP("Coliforme Bakterien",INDIRECT($C648&amp;"!B6:D205"),3,FALSE))=TRUE),"",IF(VLOOKUP("Coliforme Bakterien",INDIRECT($C648&amp;"!B6:D205"),3,FALSE)=0,"",VLOOKUP("Coliforme Bakterien",INDIRECT($C648&amp;"!B6:D205"),3,FALSE)))</f>
        <v/>
      </c>
      <c r="J648" s="54" t="str">
        <f t="shared" ref="J648:J711" ca="1" si="167">IF(OR($C648="",ISNA(VLOOKUP("Koloniezahl bei 22°C",INDIRECT($C648&amp;"!B6:D205"),3,FALSE))=TRUE),"",IF(VLOOKUP("Koloniezahl bei 22°C",INDIRECT($C648&amp;"!B6:D205"),3,FALSE)=0,"",VLOOKUP("Koloniezahl bei 22°C",INDIRECT($C648&amp;"!B6:D205"),3,FALSE)))</f>
        <v/>
      </c>
      <c r="K648" s="54" t="str">
        <f t="shared" ref="K648:K711" ca="1" si="168">IF(OR($C648="",ISNA(VLOOKUP("Koloniezahl bei 36°C",INDIRECT($C648&amp;"!B6:D205"),3,FALSE))=TRUE),"",IF(VLOOKUP("Koloniezahl bei 36°C",INDIRECT($C648&amp;"!B6:D205"),3,FALSE)=0,"",VLOOKUP("Koloniezahl bei 36°C",INDIRECT($C648&amp;"!B6:D205"),3,FALSE)))</f>
        <v/>
      </c>
      <c r="L648" s="54" t="str">
        <f t="shared" ref="L648:L711" ca="1" si="169">IF(OR($C648="",ISNA(VLOOKUP("Pseudomonas aeruginosa",INDIRECT($C648&amp;"!B6:D205"),3,FALSE))=TRUE),"",IF(VLOOKUP("Pseudomonas aeruginosa",INDIRECT($C648&amp;"!B6:D205"),3,FALSE)=0,"",VLOOKUP("Pseudomonas aeruginosa",INDIRECT($C648&amp;"!B6:D205"),3,FALSE)))</f>
        <v/>
      </c>
      <c r="M648" s="54" t="str">
        <f t="shared" ref="M648:M711" ca="1" si="170">IF(OR($C648="",ISNA(VLOOKUP("Enterokokken",INDIRECT($C648&amp;"!B6:D205"),3,FALSE))=TRUE),"",IF(VLOOKUP("Enterokokken",INDIRECT($C648&amp;"!B6:D205"),3,FALSE)=0,"",VLOOKUP("Enterokokken",INDIRECT($C648&amp;"!B6:D205"),3,FALSE)))</f>
        <v/>
      </c>
      <c r="N648" s="78" t="str">
        <f ca="1">IF(OR(G648="T",G648="",AND(H648="",I648="",J648="",K648="",L648="",M648="")),"",Listen!$A$6)</f>
        <v/>
      </c>
      <c r="O648" s="59" t="str">
        <f t="shared" ca="1" si="161"/>
        <v/>
      </c>
      <c r="P648" s="71" t="str">
        <f t="shared" ref="P648:P711" ca="1" si="171">IF(OR($C648="",ISNA(VLOOKUP("Kupfer",INDIRECT($C648&amp;"!B6:D205"),3,FALSE))=TRUE),"",IF(VLOOKUP("Kupfer",INDIRECT($C648&amp;"!B6:D205"),3,FALSE)=0,"",VLOOKUP("Kupfer",INDIRECT($C648&amp;"!B6:D205"),3,FALSE)))</f>
        <v/>
      </c>
      <c r="Q648" s="65" t="str">
        <f t="shared" ref="Q648:Q711" ca="1" si="172">IF(OR($C648="",ISNA(VLOOKUP("Nickel",INDIRECT($C648&amp;"!B6:D205"),3,FALSE))=TRUE),"",IF(VLOOKUP("Nickel",INDIRECT($C648&amp;"!B6:D205"),3,FALSE)=0,"",VLOOKUP("Nickel",INDIRECT($C648&amp;"!B6:D205"),3,FALSE)))</f>
        <v/>
      </c>
      <c r="R648" s="65" t="str">
        <f t="shared" ref="R648:R711" ca="1" si="173">IF(OR($C648="",ISNA(VLOOKUP("Blei",INDIRECT($C648&amp;"!B6:D205"),3,FALSE))=TRUE),"",IF(VLOOKUP("Blei",INDIRECT($C648&amp;"!B6:D205"),3,FALSE)=0,"",VLOOKUP("Blei",INDIRECT($C648&amp;"!B6:D205"),3,FALSE)))</f>
        <v/>
      </c>
      <c r="S648" s="82" t="str">
        <f t="shared" ref="S648:S711" si="174">IF(G648="","",IF(AND(G648="T",OR(P648="x",Q648="x",R648="x")),1,IF(OR(P648="x",Q648="x",R648="x"),"A","")))</f>
        <v/>
      </c>
      <c r="T648" s="73" t="str">
        <f t="shared" si="162"/>
        <v/>
      </c>
      <c r="U648" s="89" t="str">
        <f t="shared" ref="U648:U711" si="175">IF(C648&lt;&gt;"","1m003","")</f>
        <v/>
      </c>
      <c r="V648" s="86" t="str">
        <f t="shared" si="163"/>
        <v/>
      </c>
      <c r="W648" s="41" t="str">
        <f t="shared" ref="W648:W711" si="176">IF(U648="","",IF(OR(U648="1m003",U648="1m004"),"ja","Bitte auswählen!"))</f>
        <v/>
      </c>
      <c r="X648" s="42"/>
    </row>
    <row r="649" spans="1:24" x14ac:dyDescent="0.25">
      <c r="A649" s="104" t="str">
        <f t="shared" si="164"/>
        <v/>
      </c>
      <c r="B649" s="33"/>
      <c r="C649" s="34"/>
      <c r="D649" s="39"/>
      <c r="E649" s="39"/>
      <c r="F649" s="39"/>
      <c r="G649" s="40"/>
      <c r="H649" s="53" t="str">
        <f t="shared" ca="1" si="165"/>
        <v/>
      </c>
      <c r="I649" s="54" t="str">
        <f t="shared" ca="1" si="166"/>
        <v/>
      </c>
      <c r="J649" s="54" t="str">
        <f t="shared" ca="1" si="167"/>
        <v/>
      </c>
      <c r="K649" s="54" t="str">
        <f t="shared" ca="1" si="168"/>
        <v/>
      </c>
      <c r="L649" s="54" t="str">
        <f t="shared" ca="1" si="169"/>
        <v/>
      </c>
      <c r="M649" s="54" t="str">
        <f t="shared" ca="1" si="170"/>
        <v/>
      </c>
      <c r="N649" s="78" t="str">
        <f ca="1">IF(OR(G649="T",G649="",AND(H649="",I649="",J649="",K649="",L649="",M649="")),"",Listen!$A$6)</f>
        <v/>
      </c>
      <c r="O649" s="59" t="str">
        <f t="shared" ca="1" si="161"/>
        <v/>
      </c>
      <c r="P649" s="71" t="str">
        <f t="shared" ca="1" si="171"/>
        <v/>
      </c>
      <c r="Q649" s="65" t="str">
        <f t="shared" ca="1" si="172"/>
        <v/>
      </c>
      <c r="R649" s="65" t="str">
        <f t="shared" ca="1" si="173"/>
        <v/>
      </c>
      <c r="S649" s="82" t="str">
        <f t="shared" si="174"/>
        <v/>
      </c>
      <c r="T649" s="73" t="str">
        <f t="shared" si="162"/>
        <v/>
      </c>
      <c r="U649" s="89" t="str">
        <f t="shared" si="175"/>
        <v/>
      </c>
      <c r="V649" s="86" t="str">
        <f t="shared" si="163"/>
        <v/>
      </c>
      <c r="W649" s="41" t="str">
        <f t="shared" si="176"/>
        <v/>
      </c>
      <c r="X649" s="42"/>
    </row>
    <row r="650" spans="1:24" x14ac:dyDescent="0.25">
      <c r="A650" s="104" t="str">
        <f t="shared" si="164"/>
        <v/>
      </c>
      <c r="B650" s="33"/>
      <c r="C650" s="34"/>
      <c r="D650" s="39"/>
      <c r="E650" s="39"/>
      <c r="F650" s="39"/>
      <c r="G650" s="40"/>
      <c r="H650" s="53" t="str">
        <f t="shared" ca="1" si="165"/>
        <v/>
      </c>
      <c r="I650" s="54" t="str">
        <f t="shared" ca="1" si="166"/>
        <v/>
      </c>
      <c r="J650" s="54" t="str">
        <f t="shared" ca="1" si="167"/>
        <v/>
      </c>
      <c r="K650" s="54" t="str">
        <f t="shared" ca="1" si="168"/>
        <v/>
      </c>
      <c r="L650" s="54" t="str">
        <f t="shared" ca="1" si="169"/>
        <v/>
      </c>
      <c r="M650" s="54" t="str">
        <f t="shared" ca="1" si="170"/>
        <v/>
      </c>
      <c r="N650" s="78" t="str">
        <f ca="1">IF(OR(G650="T",G650="",AND(H650="",I650="",J650="",K650="",L650="",M650="")),"",Listen!$A$6)</f>
        <v/>
      </c>
      <c r="O650" s="59" t="str">
        <f t="shared" ca="1" si="161"/>
        <v/>
      </c>
      <c r="P650" s="71" t="str">
        <f t="shared" ca="1" si="171"/>
        <v/>
      </c>
      <c r="Q650" s="65" t="str">
        <f t="shared" ca="1" si="172"/>
        <v/>
      </c>
      <c r="R650" s="65" t="str">
        <f t="shared" ca="1" si="173"/>
        <v/>
      </c>
      <c r="S650" s="82" t="str">
        <f t="shared" si="174"/>
        <v/>
      </c>
      <c r="T650" s="73" t="str">
        <f t="shared" si="162"/>
        <v/>
      </c>
      <c r="U650" s="89" t="str">
        <f t="shared" si="175"/>
        <v/>
      </c>
      <c r="V650" s="86" t="str">
        <f t="shared" si="163"/>
        <v/>
      </c>
      <c r="W650" s="41" t="str">
        <f t="shared" si="176"/>
        <v/>
      </c>
      <c r="X650" s="42"/>
    </row>
    <row r="651" spans="1:24" x14ac:dyDescent="0.25">
      <c r="A651" s="104" t="str">
        <f t="shared" si="164"/>
        <v/>
      </c>
      <c r="B651" s="33"/>
      <c r="C651" s="34"/>
      <c r="D651" s="39"/>
      <c r="E651" s="39"/>
      <c r="F651" s="39"/>
      <c r="G651" s="40"/>
      <c r="H651" s="53" t="str">
        <f t="shared" ca="1" si="165"/>
        <v/>
      </c>
      <c r="I651" s="54" t="str">
        <f t="shared" ca="1" si="166"/>
        <v/>
      </c>
      <c r="J651" s="54" t="str">
        <f t="shared" ca="1" si="167"/>
        <v/>
      </c>
      <c r="K651" s="54" t="str">
        <f t="shared" ca="1" si="168"/>
        <v/>
      </c>
      <c r="L651" s="54" t="str">
        <f t="shared" ca="1" si="169"/>
        <v/>
      </c>
      <c r="M651" s="54" t="str">
        <f t="shared" ca="1" si="170"/>
        <v/>
      </c>
      <c r="N651" s="78" t="str">
        <f ca="1">IF(OR(G651="T",G651="",AND(H651="",I651="",J651="",K651="",L651="",M651="")),"",Listen!$A$6)</f>
        <v/>
      </c>
      <c r="O651" s="59" t="str">
        <f t="shared" ca="1" si="161"/>
        <v/>
      </c>
      <c r="P651" s="71" t="str">
        <f t="shared" ca="1" si="171"/>
        <v/>
      </c>
      <c r="Q651" s="65" t="str">
        <f t="shared" ca="1" si="172"/>
        <v/>
      </c>
      <c r="R651" s="65" t="str">
        <f t="shared" ca="1" si="173"/>
        <v/>
      </c>
      <c r="S651" s="82" t="str">
        <f t="shared" si="174"/>
        <v/>
      </c>
      <c r="T651" s="73" t="str">
        <f t="shared" si="162"/>
        <v/>
      </c>
      <c r="U651" s="89" t="str">
        <f t="shared" si="175"/>
        <v/>
      </c>
      <c r="V651" s="86" t="str">
        <f t="shared" si="163"/>
        <v/>
      </c>
      <c r="W651" s="41" t="str">
        <f t="shared" si="176"/>
        <v/>
      </c>
      <c r="X651" s="42"/>
    </row>
    <row r="652" spans="1:24" x14ac:dyDescent="0.25">
      <c r="A652" s="104" t="str">
        <f t="shared" si="164"/>
        <v/>
      </c>
      <c r="B652" s="33"/>
      <c r="C652" s="34"/>
      <c r="D652" s="39"/>
      <c r="E652" s="39"/>
      <c r="F652" s="39"/>
      <c r="G652" s="40"/>
      <c r="H652" s="53" t="str">
        <f t="shared" ca="1" si="165"/>
        <v/>
      </c>
      <c r="I652" s="54" t="str">
        <f t="shared" ca="1" si="166"/>
        <v/>
      </c>
      <c r="J652" s="54" t="str">
        <f t="shared" ca="1" si="167"/>
        <v/>
      </c>
      <c r="K652" s="54" t="str">
        <f t="shared" ca="1" si="168"/>
        <v/>
      </c>
      <c r="L652" s="54" t="str">
        <f t="shared" ca="1" si="169"/>
        <v/>
      </c>
      <c r="M652" s="54" t="str">
        <f t="shared" ca="1" si="170"/>
        <v/>
      </c>
      <c r="N652" s="78" t="str">
        <f ca="1">IF(OR(G652="T",G652="",AND(H652="",I652="",J652="",K652="",L652="",M652="")),"",Listen!$A$6)</f>
        <v/>
      </c>
      <c r="O652" s="59" t="str">
        <f t="shared" ca="1" si="161"/>
        <v/>
      </c>
      <c r="P652" s="71" t="str">
        <f t="shared" ca="1" si="171"/>
        <v/>
      </c>
      <c r="Q652" s="65" t="str">
        <f t="shared" ca="1" si="172"/>
        <v/>
      </c>
      <c r="R652" s="65" t="str">
        <f t="shared" ca="1" si="173"/>
        <v/>
      </c>
      <c r="S652" s="82" t="str">
        <f t="shared" si="174"/>
        <v/>
      </c>
      <c r="T652" s="73" t="str">
        <f t="shared" si="162"/>
        <v/>
      </c>
      <c r="U652" s="89" t="str">
        <f t="shared" si="175"/>
        <v/>
      </c>
      <c r="V652" s="86" t="str">
        <f t="shared" si="163"/>
        <v/>
      </c>
      <c r="W652" s="41" t="str">
        <f t="shared" si="176"/>
        <v/>
      </c>
      <c r="X652" s="42"/>
    </row>
    <row r="653" spans="1:24" x14ac:dyDescent="0.25">
      <c r="A653" s="104" t="str">
        <f t="shared" si="164"/>
        <v/>
      </c>
      <c r="B653" s="33"/>
      <c r="C653" s="34"/>
      <c r="D653" s="39"/>
      <c r="E653" s="39"/>
      <c r="F653" s="39"/>
      <c r="G653" s="40"/>
      <c r="H653" s="53" t="str">
        <f t="shared" ca="1" si="165"/>
        <v/>
      </c>
      <c r="I653" s="54" t="str">
        <f t="shared" ca="1" si="166"/>
        <v/>
      </c>
      <c r="J653" s="54" t="str">
        <f t="shared" ca="1" si="167"/>
        <v/>
      </c>
      <c r="K653" s="54" t="str">
        <f t="shared" ca="1" si="168"/>
        <v/>
      </c>
      <c r="L653" s="54" t="str">
        <f t="shared" ca="1" si="169"/>
        <v/>
      </c>
      <c r="M653" s="54" t="str">
        <f t="shared" ca="1" si="170"/>
        <v/>
      </c>
      <c r="N653" s="78" t="str">
        <f ca="1">IF(OR(G653="T",G653="",AND(H653="",I653="",J653="",K653="",L653="",M653="")),"",Listen!$A$6)</f>
        <v/>
      </c>
      <c r="O653" s="59" t="str">
        <f t="shared" ca="1" si="161"/>
        <v/>
      </c>
      <c r="P653" s="71" t="str">
        <f t="shared" ca="1" si="171"/>
        <v/>
      </c>
      <c r="Q653" s="65" t="str">
        <f t="shared" ca="1" si="172"/>
        <v/>
      </c>
      <c r="R653" s="65" t="str">
        <f t="shared" ca="1" si="173"/>
        <v/>
      </c>
      <c r="S653" s="82" t="str">
        <f t="shared" si="174"/>
        <v/>
      </c>
      <c r="T653" s="73" t="str">
        <f t="shared" si="162"/>
        <v/>
      </c>
      <c r="U653" s="89" t="str">
        <f t="shared" si="175"/>
        <v/>
      </c>
      <c r="V653" s="86" t="str">
        <f t="shared" si="163"/>
        <v/>
      </c>
      <c r="W653" s="41" t="str">
        <f t="shared" si="176"/>
        <v/>
      </c>
      <c r="X653" s="42"/>
    </row>
    <row r="654" spans="1:24" x14ac:dyDescent="0.25">
      <c r="A654" s="104" t="str">
        <f t="shared" si="164"/>
        <v/>
      </c>
      <c r="B654" s="33"/>
      <c r="C654" s="34"/>
      <c r="D654" s="39"/>
      <c r="E654" s="39"/>
      <c r="F654" s="39"/>
      <c r="G654" s="40"/>
      <c r="H654" s="53" t="str">
        <f t="shared" ca="1" si="165"/>
        <v/>
      </c>
      <c r="I654" s="54" t="str">
        <f t="shared" ca="1" si="166"/>
        <v/>
      </c>
      <c r="J654" s="54" t="str">
        <f t="shared" ca="1" si="167"/>
        <v/>
      </c>
      <c r="K654" s="54" t="str">
        <f t="shared" ca="1" si="168"/>
        <v/>
      </c>
      <c r="L654" s="54" t="str">
        <f t="shared" ca="1" si="169"/>
        <v/>
      </c>
      <c r="M654" s="54" t="str">
        <f t="shared" ca="1" si="170"/>
        <v/>
      </c>
      <c r="N654" s="78" t="str">
        <f ca="1">IF(OR(G654="T",G654="",AND(H654="",I654="",J654="",K654="",L654="",M654="")),"",Listen!$A$6)</f>
        <v/>
      </c>
      <c r="O654" s="59" t="str">
        <f t="shared" ca="1" si="161"/>
        <v/>
      </c>
      <c r="P654" s="71" t="str">
        <f t="shared" ca="1" si="171"/>
        <v/>
      </c>
      <c r="Q654" s="65" t="str">
        <f t="shared" ca="1" si="172"/>
        <v/>
      </c>
      <c r="R654" s="65" t="str">
        <f t="shared" ca="1" si="173"/>
        <v/>
      </c>
      <c r="S654" s="82" t="str">
        <f t="shared" si="174"/>
        <v/>
      </c>
      <c r="T654" s="73" t="str">
        <f t="shared" si="162"/>
        <v/>
      </c>
      <c r="U654" s="89" t="str">
        <f t="shared" si="175"/>
        <v/>
      </c>
      <c r="V654" s="86" t="str">
        <f t="shared" si="163"/>
        <v/>
      </c>
      <c r="W654" s="41" t="str">
        <f t="shared" si="176"/>
        <v/>
      </c>
      <c r="X654" s="42"/>
    </row>
    <row r="655" spans="1:24" x14ac:dyDescent="0.25">
      <c r="A655" s="104" t="str">
        <f t="shared" si="164"/>
        <v/>
      </c>
      <c r="B655" s="33"/>
      <c r="C655" s="34"/>
      <c r="D655" s="39"/>
      <c r="E655" s="39"/>
      <c r="F655" s="39"/>
      <c r="G655" s="40"/>
      <c r="H655" s="53" t="str">
        <f t="shared" ca="1" si="165"/>
        <v/>
      </c>
      <c r="I655" s="54" t="str">
        <f t="shared" ca="1" si="166"/>
        <v/>
      </c>
      <c r="J655" s="54" t="str">
        <f t="shared" ca="1" si="167"/>
        <v/>
      </c>
      <c r="K655" s="54" t="str">
        <f t="shared" ca="1" si="168"/>
        <v/>
      </c>
      <c r="L655" s="54" t="str">
        <f t="shared" ca="1" si="169"/>
        <v/>
      </c>
      <c r="M655" s="54" t="str">
        <f t="shared" ca="1" si="170"/>
        <v/>
      </c>
      <c r="N655" s="78" t="str">
        <f ca="1">IF(OR(G655="T",G655="",AND(H655="",I655="",J655="",K655="",L655="",M655="")),"",Listen!$A$6)</f>
        <v/>
      </c>
      <c r="O655" s="59" t="str">
        <f t="shared" ca="1" si="161"/>
        <v/>
      </c>
      <c r="P655" s="71" t="str">
        <f t="shared" ca="1" si="171"/>
        <v/>
      </c>
      <c r="Q655" s="65" t="str">
        <f t="shared" ca="1" si="172"/>
        <v/>
      </c>
      <c r="R655" s="65" t="str">
        <f t="shared" ca="1" si="173"/>
        <v/>
      </c>
      <c r="S655" s="82" t="str">
        <f t="shared" si="174"/>
        <v/>
      </c>
      <c r="T655" s="73" t="str">
        <f t="shared" si="162"/>
        <v/>
      </c>
      <c r="U655" s="89" t="str">
        <f t="shared" si="175"/>
        <v/>
      </c>
      <c r="V655" s="86" t="str">
        <f t="shared" si="163"/>
        <v/>
      </c>
      <c r="W655" s="41" t="str">
        <f t="shared" si="176"/>
        <v/>
      </c>
      <c r="X655" s="42"/>
    </row>
    <row r="656" spans="1:24" x14ac:dyDescent="0.25">
      <c r="A656" s="104" t="str">
        <f t="shared" si="164"/>
        <v/>
      </c>
      <c r="B656" s="33"/>
      <c r="C656" s="34"/>
      <c r="D656" s="39"/>
      <c r="E656" s="39"/>
      <c r="F656" s="39"/>
      <c r="G656" s="40"/>
      <c r="H656" s="53" t="str">
        <f t="shared" ca="1" si="165"/>
        <v/>
      </c>
      <c r="I656" s="54" t="str">
        <f t="shared" ca="1" si="166"/>
        <v/>
      </c>
      <c r="J656" s="54" t="str">
        <f t="shared" ca="1" si="167"/>
        <v/>
      </c>
      <c r="K656" s="54" t="str">
        <f t="shared" ca="1" si="168"/>
        <v/>
      </c>
      <c r="L656" s="54" t="str">
        <f t="shared" ca="1" si="169"/>
        <v/>
      </c>
      <c r="M656" s="54" t="str">
        <f t="shared" ca="1" si="170"/>
        <v/>
      </c>
      <c r="N656" s="78" t="str">
        <f ca="1">IF(OR(G656="T",G656="",AND(H656="",I656="",J656="",K656="",L656="",M656="")),"",Listen!$A$6)</f>
        <v/>
      </c>
      <c r="O656" s="59" t="str">
        <f t="shared" ca="1" si="161"/>
        <v/>
      </c>
      <c r="P656" s="71" t="str">
        <f t="shared" ca="1" si="171"/>
        <v/>
      </c>
      <c r="Q656" s="65" t="str">
        <f t="shared" ca="1" si="172"/>
        <v/>
      </c>
      <c r="R656" s="65" t="str">
        <f t="shared" ca="1" si="173"/>
        <v/>
      </c>
      <c r="S656" s="82" t="str">
        <f t="shared" si="174"/>
        <v/>
      </c>
      <c r="T656" s="73" t="str">
        <f t="shared" si="162"/>
        <v/>
      </c>
      <c r="U656" s="89" t="str">
        <f t="shared" si="175"/>
        <v/>
      </c>
      <c r="V656" s="86" t="str">
        <f t="shared" si="163"/>
        <v/>
      </c>
      <c r="W656" s="41" t="str">
        <f t="shared" si="176"/>
        <v/>
      </c>
      <c r="X656" s="42"/>
    </row>
    <row r="657" spans="1:24" x14ac:dyDescent="0.25">
      <c r="A657" s="104" t="str">
        <f t="shared" si="164"/>
        <v/>
      </c>
      <c r="B657" s="33"/>
      <c r="C657" s="34"/>
      <c r="D657" s="39"/>
      <c r="E657" s="39"/>
      <c r="F657" s="39"/>
      <c r="G657" s="40"/>
      <c r="H657" s="53" t="str">
        <f t="shared" ca="1" si="165"/>
        <v/>
      </c>
      <c r="I657" s="54" t="str">
        <f t="shared" ca="1" si="166"/>
        <v/>
      </c>
      <c r="J657" s="54" t="str">
        <f t="shared" ca="1" si="167"/>
        <v/>
      </c>
      <c r="K657" s="54" t="str">
        <f t="shared" ca="1" si="168"/>
        <v/>
      </c>
      <c r="L657" s="54" t="str">
        <f t="shared" ca="1" si="169"/>
        <v/>
      </c>
      <c r="M657" s="54" t="str">
        <f t="shared" ca="1" si="170"/>
        <v/>
      </c>
      <c r="N657" s="78" t="str">
        <f ca="1">IF(OR(G657="T",G657="",AND(H657="",I657="",J657="",K657="",L657="",M657="")),"",Listen!$A$6)</f>
        <v/>
      </c>
      <c r="O657" s="59" t="str">
        <f t="shared" ca="1" si="161"/>
        <v/>
      </c>
      <c r="P657" s="71" t="str">
        <f t="shared" ca="1" si="171"/>
        <v/>
      </c>
      <c r="Q657" s="65" t="str">
        <f t="shared" ca="1" si="172"/>
        <v/>
      </c>
      <c r="R657" s="65" t="str">
        <f t="shared" ca="1" si="173"/>
        <v/>
      </c>
      <c r="S657" s="82" t="str">
        <f t="shared" si="174"/>
        <v/>
      </c>
      <c r="T657" s="73" t="str">
        <f t="shared" si="162"/>
        <v/>
      </c>
      <c r="U657" s="89" t="str">
        <f t="shared" si="175"/>
        <v/>
      </c>
      <c r="V657" s="86" t="str">
        <f t="shared" si="163"/>
        <v/>
      </c>
      <c r="W657" s="41" t="str">
        <f t="shared" si="176"/>
        <v/>
      </c>
      <c r="X657" s="42"/>
    </row>
    <row r="658" spans="1:24" x14ac:dyDescent="0.25">
      <c r="A658" s="104" t="str">
        <f t="shared" si="164"/>
        <v/>
      </c>
      <c r="B658" s="33"/>
      <c r="C658" s="34"/>
      <c r="D658" s="39"/>
      <c r="E658" s="39"/>
      <c r="F658" s="39"/>
      <c r="G658" s="40"/>
      <c r="H658" s="53" t="str">
        <f t="shared" ca="1" si="165"/>
        <v/>
      </c>
      <c r="I658" s="54" t="str">
        <f t="shared" ca="1" si="166"/>
        <v/>
      </c>
      <c r="J658" s="54" t="str">
        <f t="shared" ca="1" si="167"/>
        <v/>
      </c>
      <c r="K658" s="54" t="str">
        <f t="shared" ca="1" si="168"/>
        <v/>
      </c>
      <c r="L658" s="54" t="str">
        <f t="shared" ca="1" si="169"/>
        <v/>
      </c>
      <c r="M658" s="54" t="str">
        <f t="shared" ca="1" si="170"/>
        <v/>
      </c>
      <c r="N658" s="78" t="str">
        <f ca="1">IF(OR(G658="T",G658="",AND(H658="",I658="",J658="",K658="",L658="",M658="")),"",Listen!$A$6)</f>
        <v/>
      </c>
      <c r="O658" s="59" t="str">
        <f t="shared" ca="1" si="161"/>
        <v/>
      </c>
      <c r="P658" s="71" t="str">
        <f t="shared" ca="1" si="171"/>
        <v/>
      </c>
      <c r="Q658" s="65" t="str">
        <f t="shared" ca="1" si="172"/>
        <v/>
      </c>
      <c r="R658" s="65" t="str">
        <f t="shared" ca="1" si="173"/>
        <v/>
      </c>
      <c r="S658" s="82" t="str">
        <f t="shared" si="174"/>
        <v/>
      </c>
      <c r="T658" s="73" t="str">
        <f t="shared" si="162"/>
        <v/>
      </c>
      <c r="U658" s="89" t="str">
        <f t="shared" si="175"/>
        <v/>
      </c>
      <c r="V658" s="86" t="str">
        <f t="shared" si="163"/>
        <v/>
      </c>
      <c r="W658" s="41" t="str">
        <f t="shared" si="176"/>
        <v/>
      </c>
      <c r="X658" s="42"/>
    </row>
    <row r="659" spans="1:24" x14ac:dyDescent="0.25">
      <c r="A659" s="104" t="str">
        <f t="shared" si="164"/>
        <v/>
      </c>
      <c r="B659" s="33"/>
      <c r="C659" s="34"/>
      <c r="D659" s="39"/>
      <c r="E659" s="39"/>
      <c r="F659" s="39"/>
      <c r="G659" s="40"/>
      <c r="H659" s="53" t="str">
        <f t="shared" ca="1" si="165"/>
        <v/>
      </c>
      <c r="I659" s="54" t="str">
        <f t="shared" ca="1" si="166"/>
        <v/>
      </c>
      <c r="J659" s="54" t="str">
        <f t="shared" ca="1" si="167"/>
        <v/>
      </c>
      <c r="K659" s="54" t="str">
        <f t="shared" ca="1" si="168"/>
        <v/>
      </c>
      <c r="L659" s="54" t="str">
        <f t="shared" ca="1" si="169"/>
        <v/>
      </c>
      <c r="M659" s="54" t="str">
        <f t="shared" ca="1" si="170"/>
        <v/>
      </c>
      <c r="N659" s="78" t="str">
        <f ca="1">IF(OR(G659="T",G659="",AND(H659="",I659="",J659="",K659="",L659="",M659="")),"",Listen!$A$6)</f>
        <v/>
      </c>
      <c r="O659" s="59" t="str">
        <f t="shared" ca="1" si="161"/>
        <v/>
      </c>
      <c r="P659" s="71" t="str">
        <f t="shared" ca="1" si="171"/>
        <v/>
      </c>
      <c r="Q659" s="65" t="str">
        <f t="shared" ca="1" si="172"/>
        <v/>
      </c>
      <c r="R659" s="65" t="str">
        <f t="shared" ca="1" si="173"/>
        <v/>
      </c>
      <c r="S659" s="82" t="str">
        <f t="shared" si="174"/>
        <v/>
      </c>
      <c r="T659" s="73" t="str">
        <f t="shared" si="162"/>
        <v/>
      </c>
      <c r="U659" s="89" t="str">
        <f t="shared" si="175"/>
        <v/>
      </c>
      <c r="V659" s="86" t="str">
        <f t="shared" si="163"/>
        <v/>
      </c>
      <c r="W659" s="41" t="str">
        <f t="shared" si="176"/>
        <v/>
      </c>
      <c r="X659" s="42"/>
    </row>
    <row r="660" spans="1:24" x14ac:dyDescent="0.25">
      <c r="A660" s="104" t="str">
        <f t="shared" si="164"/>
        <v/>
      </c>
      <c r="B660" s="33"/>
      <c r="C660" s="34"/>
      <c r="D660" s="39"/>
      <c r="E660" s="39"/>
      <c r="F660" s="39"/>
      <c r="G660" s="40"/>
      <c r="H660" s="53" t="str">
        <f t="shared" ca="1" si="165"/>
        <v/>
      </c>
      <c r="I660" s="54" t="str">
        <f t="shared" ca="1" si="166"/>
        <v/>
      </c>
      <c r="J660" s="54" t="str">
        <f t="shared" ca="1" si="167"/>
        <v/>
      </c>
      <c r="K660" s="54" t="str">
        <f t="shared" ca="1" si="168"/>
        <v/>
      </c>
      <c r="L660" s="54" t="str">
        <f t="shared" ca="1" si="169"/>
        <v/>
      </c>
      <c r="M660" s="54" t="str">
        <f t="shared" ca="1" si="170"/>
        <v/>
      </c>
      <c r="N660" s="78" t="str">
        <f ca="1">IF(OR(G660="T",G660="",AND(H660="",I660="",J660="",K660="",L660="",M660="")),"",Listen!$A$6)</f>
        <v/>
      </c>
      <c r="O660" s="59" t="str">
        <f t="shared" ca="1" si="161"/>
        <v/>
      </c>
      <c r="P660" s="71" t="str">
        <f t="shared" ca="1" si="171"/>
        <v/>
      </c>
      <c r="Q660" s="65" t="str">
        <f t="shared" ca="1" si="172"/>
        <v/>
      </c>
      <c r="R660" s="65" t="str">
        <f t="shared" ca="1" si="173"/>
        <v/>
      </c>
      <c r="S660" s="82" t="str">
        <f t="shared" si="174"/>
        <v/>
      </c>
      <c r="T660" s="73" t="str">
        <f t="shared" si="162"/>
        <v/>
      </c>
      <c r="U660" s="89" t="str">
        <f t="shared" si="175"/>
        <v/>
      </c>
      <c r="V660" s="86" t="str">
        <f t="shared" si="163"/>
        <v/>
      </c>
      <c r="W660" s="41" t="str">
        <f t="shared" si="176"/>
        <v/>
      </c>
      <c r="X660" s="42"/>
    </row>
    <row r="661" spans="1:24" x14ac:dyDescent="0.25">
      <c r="A661" s="104" t="str">
        <f t="shared" si="164"/>
        <v/>
      </c>
      <c r="B661" s="33"/>
      <c r="C661" s="34"/>
      <c r="D661" s="39"/>
      <c r="E661" s="39"/>
      <c r="F661" s="39"/>
      <c r="G661" s="40"/>
      <c r="H661" s="53" t="str">
        <f t="shared" ca="1" si="165"/>
        <v/>
      </c>
      <c r="I661" s="54" t="str">
        <f t="shared" ca="1" si="166"/>
        <v/>
      </c>
      <c r="J661" s="54" t="str">
        <f t="shared" ca="1" si="167"/>
        <v/>
      </c>
      <c r="K661" s="54" t="str">
        <f t="shared" ca="1" si="168"/>
        <v/>
      </c>
      <c r="L661" s="54" t="str">
        <f t="shared" ca="1" si="169"/>
        <v/>
      </c>
      <c r="M661" s="54" t="str">
        <f t="shared" ca="1" si="170"/>
        <v/>
      </c>
      <c r="N661" s="78" t="str">
        <f ca="1">IF(OR(G661="T",G661="",AND(H661="",I661="",J661="",K661="",L661="",M661="")),"",Listen!$A$6)</f>
        <v/>
      </c>
      <c r="O661" s="59" t="str">
        <f t="shared" ca="1" si="161"/>
        <v/>
      </c>
      <c r="P661" s="71" t="str">
        <f t="shared" ca="1" si="171"/>
        <v/>
      </c>
      <c r="Q661" s="65" t="str">
        <f t="shared" ca="1" si="172"/>
        <v/>
      </c>
      <c r="R661" s="65" t="str">
        <f t="shared" ca="1" si="173"/>
        <v/>
      </c>
      <c r="S661" s="82" t="str">
        <f t="shared" si="174"/>
        <v/>
      </c>
      <c r="T661" s="73" t="str">
        <f t="shared" si="162"/>
        <v/>
      </c>
      <c r="U661" s="89" t="str">
        <f t="shared" si="175"/>
        <v/>
      </c>
      <c r="V661" s="86" t="str">
        <f t="shared" si="163"/>
        <v/>
      </c>
      <c r="W661" s="41" t="str">
        <f t="shared" si="176"/>
        <v/>
      </c>
      <c r="X661" s="42"/>
    </row>
    <row r="662" spans="1:24" x14ac:dyDescent="0.25">
      <c r="A662" s="104" t="str">
        <f t="shared" si="164"/>
        <v/>
      </c>
      <c r="B662" s="33"/>
      <c r="C662" s="34"/>
      <c r="D662" s="39"/>
      <c r="E662" s="39"/>
      <c r="F662" s="39"/>
      <c r="G662" s="40"/>
      <c r="H662" s="53" t="str">
        <f t="shared" ca="1" si="165"/>
        <v/>
      </c>
      <c r="I662" s="54" t="str">
        <f t="shared" ca="1" si="166"/>
        <v/>
      </c>
      <c r="J662" s="54" t="str">
        <f t="shared" ca="1" si="167"/>
        <v/>
      </c>
      <c r="K662" s="54" t="str">
        <f t="shared" ca="1" si="168"/>
        <v/>
      </c>
      <c r="L662" s="54" t="str">
        <f t="shared" ca="1" si="169"/>
        <v/>
      </c>
      <c r="M662" s="54" t="str">
        <f t="shared" ca="1" si="170"/>
        <v/>
      </c>
      <c r="N662" s="78" t="str">
        <f ca="1">IF(OR(G662="T",G662="",AND(H662="",I662="",J662="",K662="",L662="",M662="")),"",Listen!$A$6)</f>
        <v/>
      </c>
      <c r="O662" s="59" t="str">
        <f t="shared" ca="1" si="161"/>
        <v/>
      </c>
      <c r="P662" s="71" t="str">
        <f t="shared" ca="1" si="171"/>
        <v/>
      </c>
      <c r="Q662" s="65" t="str">
        <f t="shared" ca="1" si="172"/>
        <v/>
      </c>
      <c r="R662" s="65" t="str">
        <f t="shared" ca="1" si="173"/>
        <v/>
      </c>
      <c r="S662" s="82" t="str">
        <f t="shared" si="174"/>
        <v/>
      </c>
      <c r="T662" s="73" t="str">
        <f t="shared" si="162"/>
        <v/>
      </c>
      <c r="U662" s="89" t="str">
        <f t="shared" si="175"/>
        <v/>
      </c>
      <c r="V662" s="86" t="str">
        <f t="shared" si="163"/>
        <v/>
      </c>
      <c r="W662" s="41" t="str">
        <f t="shared" si="176"/>
        <v/>
      </c>
      <c r="X662" s="42"/>
    </row>
    <row r="663" spans="1:24" x14ac:dyDescent="0.25">
      <c r="A663" s="104" t="str">
        <f t="shared" si="164"/>
        <v/>
      </c>
      <c r="B663" s="33"/>
      <c r="C663" s="34"/>
      <c r="D663" s="39"/>
      <c r="E663" s="39"/>
      <c r="F663" s="39"/>
      <c r="G663" s="40"/>
      <c r="H663" s="53" t="str">
        <f t="shared" ca="1" si="165"/>
        <v/>
      </c>
      <c r="I663" s="54" t="str">
        <f t="shared" ca="1" si="166"/>
        <v/>
      </c>
      <c r="J663" s="54" t="str">
        <f t="shared" ca="1" si="167"/>
        <v/>
      </c>
      <c r="K663" s="54" t="str">
        <f t="shared" ca="1" si="168"/>
        <v/>
      </c>
      <c r="L663" s="54" t="str">
        <f t="shared" ca="1" si="169"/>
        <v/>
      </c>
      <c r="M663" s="54" t="str">
        <f t="shared" ca="1" si="170"/>
        <v/>
      </c>
      <c r="N663" s="78" t="str">
        <f ca="1">IF(OR(G663="T",G663="",AND(H663="",I663="",J663="",K663="",L663="",M663="")),"",Listen!$A$6)</f>
        <v/>
      </c>
      <c r="O663" s="59" t="str">
        <f t="shared" ca="1" si="161"/>
        <v/>
      </c>
      <c r="P663" s="71" t="str">
        <f t="shared" ca="1" si="171"/>
        <v/>
      </c>
      <c r="Q663" s="65" t="str">
        <f t="shared" ca="1" si="172"/>
        <v/>
      </c>
      <c r="R663" s="65" t="str">
        <f t="shared" ca="1" si="173"/>
        <v/>
      </c>
      <c r="S663" s="82" t="str">
        <f t="shared" si="174"/>
        <v/>
      </c>
      <c r="T663" s="73" t="str">
        <f t="shared" si="162"/>
        <v/>
      </c>
      <c r="U663" s="89" t="str">
        <f t="shared" si="175"/>
        <v/>
      </c>
      <c r="V663" s="86" t="str">
        <f t="shared" si="163"/>
        <v/>
      </c>
      <c r="W663" s="41" t="str">
        <f t="shared" si="176"/>
        <v/>
      </c>
      <c r="X663" s="42"/>
    </row>
    <row r="664" spans="1:24" x14ac:dyDescent="0.25">
      <c r="A664" s="104" t="str">
        <f t="shared" si="164"/>
        <v/>
      </c>
      <c r="B664" s="33"/>
      <c r="C664" s="34"/>
      <c r="D664" s="39"/>
      <c r="E664" s="39"/>
      <c r="F664" s="39"/>
      <c r="G664" s="40"/>
      <c r="H664" s="53" t="str">
        <f t="shared" ca="1" si="165"/>
        <v/>
      </c>
      <c r="I664" s="54" t="str">
        <f t="shared" ca="1" si="166"/>
        <v/>
      </c>
      <c r="J664" s="54" t="str">
        <f t="shared" ca="1" si="167"/>
        <v/>
      </c>
      <c r="K664" s="54" t="str">
        <f t="shared" ca="1" si="168"/>
        <v/>
      </c>
      <c r="L664" s="54" t="str">
        <f t="shared" ca="1" si="169"/>
        <v/>
      </c>
      <c r="M664" s="54" t="str">
        <f t="shared" ca="1" si="170"/>
        <v/>
      </c>
      <c r="N664" s="78" t="str">
        <f ca="1">IF(OR(G664="T",G664="",AND(H664="",I664="",J664="",K664="",L664="",M664="")),"",Listen!$A$6)</f>
        <v/>
      </c>
      <c r="O664" s="59" t="str">
        <f t="shared" ca="1" si="161"/>
        <v/>
      </c>
      <c r="P664" s="71" t="str">
        <f t="shared" ca="1" si="171"/>
        <v/>
      </c>
      <c r="Q664" s="65" t="str">
        <f t="shared" ca="1" si="172"/>
        <v/>
      </c>
      <c r="R664" s="65" t="str">
        <f t="shared" ca="1" si="173"/>
        <v/>
      </c>
      <c r="S664" s="82" t="str">
        <f t="shared" si="174"/>
        <v/>
      </c>
      <c r="T664" s="73" t="str">
        <f t="shared" si="162"/>
        <v/>
      </c>
      <c r="U664" s="89" t="str">
        <f t="shared" si="175"/>
        <v/>
      </c>
      <c r="V664" s="86" t="str">
        <f t="shared" si="163"/>
        <v/>
      </c>
      <c r="W664" s="41" t="str">
        <f t="shared" si="176"/>
        <v/>
      </c>
      <c r="X664" s="42"/>
    </row>
    <row r="665" spans="1:24" x14ac:dyDescent="0.25">
      <c r="A665" s="104" t="str">
        <f t="shared" si="164"/>
        <v/>
      </c>
      <c r="B665" s="33"/>
      <c r="C665" s="34"/>
      <c r="D665" s="39"/>
      <c r="E665" s="39"/>
      <c r="F665" s="39"/>
      <c r="G665" s="40"/>
      <c r="H665" s="53" t="str">
        <f t="shared" ca="1" si="165"/>
        <v/>
      </c>
      <c r="I665" s="54" t="str">
        <f t="shared" ca="1" si="166"/>
        <v/>
      </c>
      <c r="J665" s="54" t="str">
        <f t="shared" ca="1" si="167"/>
        <v/>
      </c>
      <c r="K665" s="54" t="str">
        <f t="shared" ca="1" si="168"/>
        <v/>
      </c>
      <c r="L665" s="54" t="str">
        <f t="shared" ca="1" si="169"/>
        <v/>
      </c>
      <c r="M665" s="54" t="str">
        <f t="shared" ca="1" si="170"/>
        <v/>
      </c>
      <c r="N665" s="78" t="str">
        <f ca="1">IF(OR(G665="T",G665="",AND(H665="",I665="",J665="",K665="",L665="",M665="")),"",Listen!$A$6)</f>
        <v/>
      </c>
      <c r="O665" s="59" t="str">
        <f t="shared" ca="1" si="161"/>
        <v/>
      </c>
      <c r="P665" s="71" t="str">
        <f t="shared" ca="1" si="171"/>
        <v/>
      </c>
      <c r="Q665" s="65" t="str">
        <f t="shared" ca="1" si="172"/>
        <v/>
      </c>
      <c r="R665" s="65" t="str">
        <f t="shared" ca="1" si="173"/>
        <v/>
      </c>
      <c r="S665" s="82" t="str">
        <f t="shared" si="174"/>
        <v/>
      </c>
      <c r="T665" s="73" t="str">
        <f t="shared" si="162"/>
        <v/>
      </c>
      <c r="U665" s="89" t="str">
        <f t="shared" si="175"/>
        <v/>
      </c>
      <c r="V665" s="86" t="str">
        <f t="shared" si="163"/>
        <v/>
      </c>
      <c r="W665" s="41" t="str">
        <f t="shared" si="176"/>
        <v/>
      </c>
      <c r="X665" s="42"/>
    </row>
    <row r="666" spans="1:24" x14ac:dyDescent="0.25">
      <c r="A666" s="104" t="str">
        <f t="shared" si="164"/>
        <v/>
      </c>
      <c r="B666" s="33"/>
      <c r="C666" s="34"/>
      <c r="D666" s="39"/>
      <c r="E666" s="39"/>
      <c r="F666" s="39"/>
      <c r="G666" s="40"/>
      <c r="H666" s="53" t="str">
        <f t="shared" ca="1" si="165"/>
        <v/>
      </c>
      <c r="I666" s="54" t="str">
        <f t="shared" ca="1" si="166"/>
        <v/>
      </c>
      <c r="J666" s="54" t="str">
        <f t="shared" ca="1" si="167"/>
        <v/>
      </c>
      <c r="K666" s="54" t="str">
        <f t="shared" ca="1" si="168"/>
        <v/>
      </c>
      <c r="L666" s="54" t="str">
        <f t="shared" ca="1" si="169"/>
        <v/>
      </c>
      <c r="M666" s="54" t="str">
        <f t="shared" ca="1" si="170"/>
        <v/>
      </c>
      <c r="N666" s="78" t="str">
        <f ca="1">IF(OR(G666="T",G666="",AND(H666="",I666="",J666="",K666="",L666="",M666="")),"",Listen!$A$6)</f>
        <v/>
      </c>
      <c r="O666" s="59" t="str">
        <f t="shared" ca="1" si="161"/>
        <v/>
      </c>
      <c r="P666" s="71" t="str">
        <f t="shared" ca="1" si="171"/>
        <v/>
      </c>
      <c r="Q666" s="65" t="str">
        <f t="shared" ca="1" si="172"/>
        <v/>
      </c>
      <c r="R666" s="65" t="str">
        <f t="shared" ca="1" si="173"/>
        <v/>
      </c>
      <c r="S666" s="82" t="str">
        <f t="shared" si="174"/>
        <v/>
      </c>
      <c r="T666" s="73" t="str">
        <f t="shared" si="162"/>
        <v/>
      </c>
      <c r="U666" s="89" t="str">
        <f t="shared" si="175"/>
        <v/>
      </c>
      <c r="V666" s="86" t="str">
        <f t="shared" si="163"/>
        <v/>
      </c>
      <c r="W666" s="41" t="str">
        <f t="shared" si="176"/>
        <v/>
      </c>
      <c r="X666" s="42"/>
    </row>
    <row r="667" spans="1:24" x14ac:dyDescent="0.25">
      <c r="A667" s="104" t="str">
        <f t="shared" si="164"/>
        <v/>
      </c>
      <c r="B667" s="33"/>
      <c r="C667" s="34"/>
      <c r="D667" s="39"/>
      <c r="E667" s="39"/>
      <c r="F667" s="39"/>
      <c r="G667" s="40"/>
      <c r="H667" s="53" t="str">
        <f t="shared" ca="1" si="165"/>
        <v/>
      </c>
      <c r="I667" s="54" t="str">
        <f t="shared" ca="1" si="166"/>
        <v/>
      </c>
      <c r="J667" s="54" t="str">
        <f t="shared" ca="1" si="167"/>
        <v/>
      </c>
      <c r="K667" s="54" t="str">
        <f t="shared" ca="1" si="168"/>
        <v/>
      </c>
      <c r="L667" s="54" t="str">
        <f t="shared" ca="1" si="169"/>
        <v/>
      </c>
      <c r="M667" s="54" t="str">
        <f t="shared" ca="1" si="170"/>
        <v/>
      </c>
      <c r="N667" s="78" t="str">
        <f ca="1">IF(OR(G667="T",G667="",AND(H667="",I667="",J667="",K667="",L667="",M667="")),"",Listen!$A$6)</f>
        <v/>
      </c>
      <c r="O667" s="59" t="str">
        <f t="shared" ca="1" si="161"/>
        <v/>
      </c>
      <c r="P667" s="71" t="str">
        <f t="shared" ca="1" si="171"/>
        <v/>
      </c>
      <c r="Q667" s="65" t="str">
        <f t="shared" ca="1" si="172"/>
        <v/>
      </c>
      <c r="R667" s="65" t="str">
        <f t="shared" ca="1" si="173"/>
        <v/>
      </c>
      <c r="S667" s="82" t="str">
        <f t="shared" si="174"/>
        <v/>
      </c>
      <c r="T667" s="73" t="str">
        <f t="shared" si="162"/>
        <v/>
      </c>
      <c r="U667" s="89" t="str">
        <f t="shared" si="175"/>
        <v/>
      </c>
      <c r="V667" s="86" t="str">
        <f t="shared" si="163"/>
        <v/>
      </c>
      <c r="W667" s="41" t="str">
        <f t="shared" si="176"/>
        <v/>
      </c>
      <c r="X667" s="42"/>
    </row>
    <row r="668" spans="1:24" x14ac:dyDescent="0.25">
      <c r="A668" s="104" t="str">
        <f t="shared" si="164"/>
        <v/>
      </c>
      <c r="B668" s="33"/>
      <c r="C668" s="34"/>
      <c r="D668" s="39"/>
      <c r="E668" s="39"/>
      <c r="F668" s="39"/>
      <c r="G668" s="40"/>
      <c r="H668" s="53" t="str">
        <f t="shared" ca="1" si="165"/>
        <v/>
      </c>
      <c r="I668" s="54" t="str">
        <f t="shared" ca="1" si="166"/>
        <v/>
      </c>
      <c r="J668" s="54" t="str">
        <f t="shared" ca="1" si="167"/>
        <v/>
      </c>
      <c r="K668" s="54" t="str">
        <f t="shared" ca="1" si="168"/>
        <v/>
      </c>
      <c r="L668" s="54" t="str">
        <f t="shared" ca="1" si="169"/>
        <v/>
      </c>
      <c r="M668" s="54" t="str">
        <f t="shared" ca="1" si="170"/>
        <v/>
      </c>
      <c r="N668" s="78" t="str">
        <f ca="1">IF(OR(G668="T",G668="",AND(H668="",I668="",J668="",K668="",L668="",M668="")),"",Listen!$A$6)</f>
        <v/>
      </c>
      <c r="O668" s="59" t="str">
        <f t="shared" ca="1" si="161"/>
        <v/>
      </c>
      <c r="P668" s="71" t="str">
        <f t="shared" ca="1" si="171"/>
        <v/>
      </c>
      <c r="Q668" s="65" t="str">
        <f t="shared" ca="1" si="172"/>
        <v/>
      </c>
      <c r="R668" s="65" t="str">
        <f t="shared" ca="1" si="173"/>
        <v/>
      </c>
      <c r="S668" s="82" t="str">
        <f t="shared" si="174"/>
        <v/>
      </c>
      <c r="T668" s="73" t="str">
        <f t="shared" si="162"/>
        <v/>
      </c>
      <c r="U668" s="89" t="str">
        <f t="shared" si="175"/>
        <v/>
      </c>
      <c r="V668" s="86" t="str">
        <f t="shared" si="163"/>
        <v/>
      </c>
      <c r="W668" s="41" t="str">
        <f t="shared" si="176"/>
        <v/>
      </c>
      <c r="X668" s="42"/>
    </row>
    <row r="669" spans="1:24" x14ac:dyDescent="0.25">
      <c r="A669" s="104" t="str">
        <f t="shared" si="164"/>
        <v/>
      </c>
      <c r="B669" s="33"/>
      <c r="C669" s="34"/>
      <c r="D669" s="39"/>
      <c r="E669" s="39"/>
      <c r="F669" s="39"/>
      <c r="G669" s="40"/>
      <c r="H669" s="53" t="str">
        <f t="shared" ca="1" si="165"/>
        <v/>
      </c>
      <c r="I669" s="54" t="str">
        <f t="shared" ca="1" si="166"/>
        <v/>
      </c>
      <c r="J669" s="54" t="str">
        <f t="shared" ca="1" si="167"/>
        <v/>
      </c>
      <c r="K669" s="54" t="str">
        <f t="shared" ca="1" si="168"/>
        <v/>
      </c>
      <c r="L669" s="54" t="str">
        <f t="shared" ca="1" si="169"/>
        <v/>
      </c>
      <c r="M669" s="54" t="str">
        <f t="shared" ca="1" si="170"/>
        <v/>
      </c>
      <c r="N669" s="78" t="str">
        <f ca="1">IF(OR(G669="T",G669="",AND(H669="",I669="",J669="",K669="",L669="",M669="")),"",Listen!$A$6)</f>
        <v/>
      </c>
      <c r="O669" s="59" t="str">
        <f t="shared" ca="1" si="161"/>
        <v/>
      </c>
      <c r="P669" s="71" t="str">
        <f t="shared" ca="1" si="171"/>
        <v/>
      </c>
      <c r="Q669" s="65" t="str">
        <f t="shared" ca="1" si="172"/>
        <v/>
      </c>
      <c r="R669" s="65" t="str">
        <f t="shared" ca="1" si="173"/>
        <v/>
      </c>
      <c r="S669" s="82" t="str">
        <f t="shared" si="174"/>
        <v/>
      </c>
      <c r="T669" s="73" t="str">
        <f t="shared" si="162"/>
        <v/>
      </c>
      <c r="U669" s="89" t="str">
        <f t="shared" si="175"/>
        <v/>
      </c>
      <c r="V669" s="86" t="str">
        <f t="shared" si="163"/>
        <v/>
      </c>
      <c r="W669" s="41" t="str">
        <f t="shared" si="176"/>
        <v/>
      </c>
      <c r="X669" s="42"/>
    </row>
    <row r="670" spans="1:24" x14ac:dyDescent="0.25">
      <c r="A670" s="104" t="str">
        <f t="shared" si="164"/>
        <v/>
      </c>
      <c r="B670" s="33"/>
      <c r="C670" s="34"/>
      <c r="D670" s="39"/>
      <c r="E670" s="39"/>
      <c r="F670" s="39"/>
      <c r="G670" s="40"/>
      <c r="H670" s="53" t="str">
        <f t="shared" ca="1" si="165"/>
        <v/>
      </c>
      <c r="I670" s="54" t="str">
        <f t="shared" ca="1" si="166"/>
        <v/>
      </c>
      <c r="J670" s="54" t="str">
        <f t="shared" ca="1" si="167"/>
        <v/>
      </c>
      <c r="K670" s="54" t="str">
        <f t="shared" ca="1" si="168"/>
        <v/>
      </c>
      <c r="L670" s="54" t="str">
        <f t="shared" ca="1" si="169"/>
        <v/>
      </c>
      <c r="M670" s="54" t="str">
        <f t="shared" ca="1" si="170"/>
        <v/>
      </c>
      <c r="N670" s="78" t="str">
        <f ca="1">IF(OR(G670="T",G670="",AND(H670="",I670="",J670="",K670="",L670="",M670="")),"",Listen!$A$6)</f>
        <v/>
      </c>
      <c r="O670" s="59" t="str">
        <f t="shared" ca="1" si="161"/>
        <v/>
      </c>
      <c r="P670" s="71" t="str">
        <f t="shared" ca="1" si="171"/>
        <v/>
      </c>
      <c r="Q670" s="65" t="str">
        <f t="shared" ca="1" si="172"/>
        <v/>
      </c>
      <c r="R670" s="65" t="str">
        <f t="shared" ca="1" si="173"/>
        <v/>
      </c>
      <c r="S670" s="82" t="str">
        <f t="shared" si="174"/>
        <v/>
      </c>
      <c r="T670" s="73" t="str">
        <f t="shared" si="162"/>
        <v/>
      </c>
      <c r="U670" s="89" t="str">
        <f t="shared" si="175"/>
        <v/>
      </c>
      <c r="V670" s="86" t="str">
        <f t="shared" si="163"/>
        <v/>
      </c>
      <c r="W670" s="41" t="str">
        <f t="shared" si="176"/>
        <v/>
      </c>
      <c r="X670" s="42"/>
    </row>
    <row r="671" spans="1:24" x14ac:dyDescent="0.25">
      <c r="A671" s="104" t="str">
        <f t="shared" si="164"/>
        <v/>
      </c>
      <c r="B671" s="33"/>
      <c r="C671" s="34"/>
      <c r="D671" s="39"/>
      <c r="E671" s="39"/>
      <c r="F671" s="39"/>
      <c r="G671" s="40"/>
      <c r="H671" s="53" t="str">
        <f t="shared" ca="1" si="165"/>
        <v/>
      </c>
      <c r="I671" s="54" t="str">
        <f t="shared" ca="1" si="166"/>
        <v/>
      </c>
      <c r="J671" s="54" t="str">
        <f t="shared" ca="1" si="167"/>
        <v/>
      </c>
      <c r="K671" s="54" t="str">
        <f t="shared" ca="1" si="168"/>
        <v/>
      </c>
      <c r="L671" s="54" t="str">
        <f t="shared" ca="1" si="169"/>
        <v/>
      </c>
      <c r="M671" s="54" t="str">
        <f t="shared" ca="1" si="170"/>
        <v/>
      </c>
      <c r="N671" s="78" t="str">
        <f ca="1">IF(OR(G671="T",G671="",AND(H671="",I671="",J671="",K671="",L671="",M671="")),"",Listen!$A$6)</f>
        <v/>
      </c>
      <c r="O671" s="59" t="str">
        <f t="shared" ca="1" si="161"/>
        <v/>
      </c>
      <c r="P671" s="71" t="str">
        <f t="shared" ca="1" si="171"/>
        <v/>
      </c>
      <c r="Q671" s="65" t="str">
        <f t="shared" ca="1" si="172"/>
        <v/>
      </c>
      <c r="R671" s="65" t="str">
        <f t="shared" ca="1" si="173"/>
        <v/>
      </c>
      <c r="S671" s="82" t="str">
        <f t="shared" si="174"/>
        <v/>
      </c>
      <c r="T671" s="73" t="str">
        <f t="shared" si="162"/>
        <v/>
      </c>
      <c r="U671" s="89" t="str">
        <f t="shared" si="175"/>
        <v/>
      </c>
      <c r="V671" s="86" t="str">
        <f t="shared" si="163"/>
        <v/>
      </c>
      <c r="W671" s="41" t="str">
        <f t="shared" si="176"/>
        <v/>
      </c>
      <c r="X671" s="42"/>
    </row>
    <row r="672" spans="1:24" x14ac:dyDescent="0.25">
      <c r="A672" s="104" t="str">
        <f t="shared" si="164"/>
        <v/>
      </c>
      <c r="B672" s="33"/>
      <c r="C672" s="34"/>
      <c r="D672" s="39"/>
      <c r="E672" s="39"/>
      <c r="F672" s="39"/>
      <c r="G672" s="40"/>
      <c r="H672" s="53" t="str">
        <f t="shared" ca="1" si="165"/>
        <v/>
      </c>
      <c r="I672" s="54" t="str">
        <f t="shared" ca="1" si="166"/>
        <v/>
      </c>
      <c r="J672" s="54" t="str">
        <f t="shared" ca="1" si="167"/>
        <v/>
      </c>
      <c r="K672" s="54" t="str">
        <f t="shared" ca="1" si="168"/>
        <v/>
      </c>
      <c r="L672" s="54" t="str">
        <f t="shared" ca="1" si="169"/>
        <v/>
      </c>
      <c r="M672" s="54" t="str">
        <f t="shared" ca="1" si="170"/>
        <v/>
      </c>
      <c r="N672" s="78" t="str">
        <f ca="1">IF(OR(G672="T",G672="",AND(H672="",I672="",J672="",K672="",L672="",M672="")),"",Listen!$A$6)</f>
        <v/>
      </c>
      <c r="O672" s="59" t="str">
        <f t="shared" ca="1" si="161"/>
        <v/>
      </c>
      <c r="P672" s="71" t="str">
        <f t="shared" ca="1" si="171"/>
        <v/>
      </c>
      <c r="Q672" s="65" t="str">
        <f t="shared" ca="1" si="172"/>
        <v/>
      </c>
      <c r="R672" s="65" t="str">
        <f t="shared" ca="1" si="173"/>
        <v/>
      </c>
      <c r="S672" s="82" t="str">
        <f t="shared" si="174"/>
        <v/>
      </c>
      <c r="T672" s="73" t="str">
        <f t="shared" si="162"/>
        <v/>
      </c>
      <c r="U672" s="89" t="str">
        <f t="shared" si="175"/>
        <v/>
      </c>
      <c r="V672" s="86" t="str">
        <f t="shared" si="163"/>
        <v/>
      </c>
      <c r="W672" s="41" t="str">
        <f t="shared" si="176"/>
        <v/>
      </c>
      <c r="X672" s="42"/>
    </row>
    <row r="673" spans="1:24" x14ac:dyDescent="0.25">
      <c r="A673" s="104" t="str">
        <f t="shared" si="164"/>
        <v/>
      </c>
      <c r="B673" s="33"/>
      <c r="C673" s="34"/>
      <c r="D673" s="39"/>
      <c r="E673" s="39"/>
      <c r="F673" s="39"/>
      <c r="G673" s="40"/>
      <c r="H673" s="53" t="str">
        <f t="shared" ca="1" si="165"/>
        <v/>
      </c>
      <c r="I673" s="54" t="str">
        <f t="shared" ca="1" si="166"/>
        <v/>
      </c>
      <c r="J673" s="54" t="str">
        <f t="shared" ca="1" si="167"/>
        <v/>
      </c>
      <c r="K673" s="54" t="str">
        <f t="shared" ca="1" si="168"/>
        <v/>
      </c>
      <c r="L673" s="54" t="str">
        <f t="shared" ca="1" si="169"/>
        <v/>
      </c>
      <c r="M673" s="54" t="str">
        <f t="shared" ca="1" si="170"/>
        <v/>
      </c>
      <c r="N673" s="78" t="str">
        <f ca="1">IF(OR(G673="T",G673="",AND(H673="",I673="",J673="",K673="",L673="",M673="")),"",Listen!$A$6)</f>
        <v/>
      </c>
      <c r="O673" s="59" t="str">
        <f t="shared" ca="1" si="161"/>
        <v/>
      </c>
      <c r="P673" s="71" t="str">
        <f t="shared" ca="1" si="171"/>
        <v/>
      </c>
      <c r="Q673" s="65" t="str">
        <f t="shared" ca="1" si="172"/>
        <v/>
      </c>
      <c r="R673" s="65" t="str">
        <f t="shared" ca="1" si="173"/>
        <v/>
      </c>
      <c r="S673" s="82" t="str">
        <f t="shared" si="174"/>
        <v/>
      </c>
      <c r="T673" s="73" t="str">
        <f t="shared" si="162"/>
        <v/>
      </c>
      <c r="U673" s="89" t="str">
        <f t="shared" si="175"/>
        <v/>
      </c>
      <c r="V673" s="86" t="str">
        <f t="shared" si="163"/>
        <v/>
      </c>
      <c r="W673" s="41" t="str">
        <f t="shared" si="176"/>
        <v/>
      </c>
      <c r="X673" s="42"/>
    </row>
    <row r="674" spans="1:24" x14ac:dyDescent="0.25">
      <c r="A674" s="104" t="str">
        <f t="shared" si="164"/>
        <v/>
      </c>
      <c r="B674" s="33"/>
      <c r="C674" s="34"/>
      <c r="D674" s="39"/>
      <c r="E674" s="39"/>
      <c r="F674" s="39"/>
      <c r="G674" s="40"/>
      <c r="H674" s="53" t="str">
        <f t="shared" ca="1" si="165"/>
        <v/>
      </c>
      <c r="I674" s="54" t="str">
        <f t="shared" ca="1" si="166"/>
        <v/>
      </c>
      <c r="J674" s="54" t="str">
        <f t="shared" ca="1" si="167"/>
        <v/>
      </c>
      <c r="K674" s="54" t="str">
        <f t="shared" ca="1" si="168"/>
        <v/>
      </c>
      <c r="L674" s="54" t="str">
        <f t="shared" ca="1" si="169"/>
        <v/>
      </c>
      <c r="M674" s="54" t="str">
        <f t="shared" ca="1" si="170"/>
        <v/>
      </c>
      <c r="N674" s="78" t="str">
        <f ca="1">IF(OR(G674="T",G674="",AND(H674="",I674="",J674="",K674="",L674="",M674="")),"",Listen!$A$6)</f>
        <v/>
      </c>
      <c r="O674" s="59" t="str">
        <f t="shared" ca="1" si="161"/>
        <v/>
      </c>
      <c r="P674" s="71" t="str">
        <f t="shared" ca="1" si="171"/>
        <v/>
      </c>
      <c r="Q674" s="65" t="str">
        <f t="shared" ca="1" si="172"/>
        <v/>
      </c>
      <c r="R674" s="65" t="str">
        <f t="shared" ca="1" si="173"/>
        <v/>
      </c>
      <c r="S674" s="82" t="str">
        <f t="shared" si="174"/>
        <v/>
      </c>
      <c r="T674" s="73" t="str">
        <f t="shared" si="162"/>
        <v/>
      </c>
      <c r="U674" s="89" t="str">
        <f t="shared" si="175"/>
        <v/>
      </c>
      <c r="V674" s="86" t="str">
        <f t="shared" si="163"/>
        <v/>
      </c>
      <c r="W674" s="41" t="str">
        <f t="shared" si="176"/>
        <v/>
      </c>
      <c r="X674" s="42"/>
    </row>
    <row r="675" spans="1:24" x14ac:dyDescent="0.25">
      <c r="A675" s="104" t="str">
        <f t="shared" si="164"/>
        <v/>
      </c>
      <c r="B675" s="33"/>
      <c r="C675" s="34"/>
      <c r="D675" s="39"/>
      <c r="E675" s="39"/>
      <c r="F675" s="39"/>
      <c r="G675" s="40"/>
      <c r="H675" s="53" t="str">
        <f t="shared" ca="1" si="165"/>
        <v/>
      </c>
      <c r="I675" s="54" t="str">
        <f t="shared" ca="1" si="166"/>
        <v/>
      </c>
      <c r="J675" s="54" t="str">
        <f t="shared" ca="1" si="167"/>
        <v/>
      </c>
      <c r="K675" s="54" t="str">
        <f t="shared" ca="1" si="168"/>
        <v/>
      </c>
      <c r="L675" s="54" t="str">
        <f t="shared" ca="1" si="169"/>
        <v/>
      </c>
      <c r="M675" s="54" t="str">
        <f t="shared" ca="1" si="170"/>
        <v/>
      </c>
      <c r="N675" s="78" t="str">
        <f ca="1">IF(OR(G675="T",G675="",AND(H675="",I675="",J675="",K675="",L675="",M675="")),"",Listen!$A$6)</f>
        <v/>
      </c>
      <c r="O675" s="59" t="str">
        <f t="shared" ca="1" si="161"/>
        <v/>
      </c>
      <c r="P675" s="71" t="str">
        <f t="shared" ca="1" si="171"/>
        <v/>
      </c>
      <c r="Q675" s="65" t="str">
        <f t="shared" ca="1" si="172"/>
        <v/>
      </c>
      <c r="R675" s="65" t="str">
        <f t="shared" ca="1" si="173"/>
        <v/>
      </c>
      <c r="S675" s="82" t="str">
        <f t="shared" si="174"/>
        <v/>
      </c>
      <c r="T675" s="73" t="str">
        <f t="shared" si="162"/>
        <v/>
      </c>
      <c r="U675" s="89" t="str">
        <f t="shared" si="175"/>
        <v/>
      </c>
      <c r="V675" s="86" t="str">
        <f t="shared" si="163"/>
        <v/>
      </c>
      <c r="W675" s="41" t="str">
        <f t="shared" si="176"/>
        <v/>
      </c>
      <c r="X675" s="42"/>
    </row>
    <row r="676" spans="1:24" x14ac:dyDescent="0.25">
      <c r="A676" s="104" t="str">
        <f t="shared" si="164"/>
        <v/>
      </c>
      <c r="B676" s="33"/>
      <c r="C676" s="34"/>
      <c r="D676" s="39"/>
      <c r="E676" s="39"/>
      <c r="F676" s="39"/>
      <c r="G676" s="40"/>
      <c r="H676" s="53" t="str">
        <f t="shared" ca="1" si="165"/>
        <v/>
      </c>
      <c r="I676" s="54" t="str">
        <f t="shared" ca="1" si="166"/>
        <v/>
      </c>
      <c r="J676" s="54" t="str">
        <f t="shared" ca="1" si="167"/>
        <v/>
      </c>
      <c r="K676" s="54" t="str">
        <f t="shared" ca="1" si="168"/>
        <v/>
      </c>
      <c r="L676" s="54" t="str">
        <f t="shared" ca="1" si="169"/>
        <v/>
      </c>
      <c r="M676" s="54" t="str">
        <f t="shared" ca="1" si="170"/>
        <v/>
      </c>
      <c r="N676" s="78" t="str">
        <f ca="1">IF(OR(G676="T",G676="",AND(H676="",I676="",J676="",K676="",L676="",M676="")),"",Listen!$A$6)</f>
        <v/>
      </c>
      <c r="O676" s="59" t="str">
        <f t="shared" ca="1" si="161"/>
        <v/>
      </c>
      <c r="P676" s="71" t="str">
        <f t="shared" ca="1" si="171"/>
        <v/>
      </c>
      <c r="Q676" s="65" t="str">
        <f t="shared" ca="1" si="172"/>
        <v/>
      </c>
      <c r="R676" s="65" t="str">
        <f t="shared" ca="1" si="173"/>
        <v/>
      </c>
      <c r="S676" s="82" t="str">
        <f t="shared" si="174"/>
        <v/>
      </c>
      <c r="T676" s="73" t="str">
        <f t="shared" si="162"/>
        <v/>
      </c>
      <c r="U676" s="89" t="str">
        <f t="shared" si="175"/>
        <v/>
      </c>
      <c r="V676" s="86" t="str">
        <f t="shared" si="163"/>
        <v/>
      </c>
      <c r="W676" s="41" t="str">
        <f t="shared" si="176"/>
        <v/>
      </c>
      <c r="X676" s="42"/>
    </row>
    <row r="677" spans="1:24" x14ac:dyDescent="0.25">
      <c r="A677" s="104" t="str">
        <f t="shared" si="164"/>
        <v/>
      </c>
      <c r="B677" s="33"/>
      <c r="C677" s="34"/>
      <c r="D677" s="39"/>
      <c r="E677" s="39"/>
      <c r="F677" s="39"/>
      <c r="G677" s="40"/>
      <c r="H677" s="53" t="str">
        <f t="shared" ca="1" si="165"/>
        <v/>
      </c>
      <c r="I677" s="54" t="str">
        <f t="shared" ca="1" si="166"/>
        <v/>
      </c>
      <c r="J677" s="54" t="str">
        <f t="shared" ca="1" si="167"/>
        <v/>
      </c>
      <c r="K677" s="54" t="str">
        <f t="shared" ca="1" si="168"/>
        <v/>
      </c>
      <c r="L677" s="54" t="str">
        <f t="shared" ca="1" si="169"/>
        <v/>
      </c>
      <c r="M677" s="54" t="str">
        <f t="shared" ca="1" si="170"/>
        <v/>
      </c>
      <c r="N677" s="78" t="str">
        <f ca="1">IF(OR(G677="T",G677="",AND(H677="",I677="",J677="",K677="",L677="",M677="")),"",Listen!$A$6)</f>
        <v/>
      </c>
      <c r="O677" s="59" t="str">
        <f t="shared" ca="1" si="161"/>
        <v/>
      </c>
      <c r="P677" s="71" t="str">
        <f t="shared" ca="1" si="171"/>
        <v/>
      </c>
      <c r="Q677" s="65" t="str">
        <f t="shared" ca="1" si="172"/>
        <v/>
      </c>
      <c r="R677" s="65" t="str">
        <f t="shared" ca="1" si="173"/>
        <v/>
      </c>
      <c r="S677" s="82" t="str">
        <f t="shared" si="174"/>
        <v/>
      </c>
      <c r="T677" s="73" t="str">
        <f t="shared" si="162"/>
        <v/>
      </c>
      <c r="U677" s="89" t="str">
        <f t="shared" si="175"/>
        <v/>
      </c>
      <c r="V677" s="86" t="str">
        <f t="shared" si="163"/>
        <v/>
      </c>
      <c r="W677" s="41" t="str">
        <f t="shared" si="176"/>
        <v/>
      </c>
      <c r="X677" s="42"/>
    </row>
    <row r="678" spans="1:24" x14ac:dyDescent="0.25">
      <c r="A678" s="104" t="str">
        <f t="shared" si="164"/>
        <v/>
      </c>
      <c r="B678" s="33"/>
      <c r="C678" s="34"/>
      <c r="D678" s="39"/>
      <c r="E678" s="39"/>
      <c r="F678" s="39"/>
      <c r="G678" s="40"/>
      <c r="H678" s="53" t="str">
        <f t="shared" ca="1" si="165"/>
        <v/>
      </c>
      <c r="I678" s="54" t="str">
        <f t="shared" ca="1" si="166"/>
        <v/>
      </c>
      <c r="J678" s="54" t="str">
        <f t="shared" ca="1" si="167"/>
        <v/>
      </c>
      <c r="K678" s="54" t="str">
        <f t="shared" ca="1" si="168"/>
        <v/>
      </c>
      <c r="L678" s="54" t="str">
        <f t="shared" ca="1" si="169"/>
        <v/>
      </c>
      <c r="M678" s="54" t="str">
        <f t="shared" ca="1" si="170"/>
        <v/>
      </c>
      <c r="N678" s="78" t="str">
        <f ca="1">IF(OR(G678="T",G678="",AND(H678="",I678="",J678="",K678="",L678="",M678="")),"",Listen!$A$6)</f>
        <v/>
      </c>
      <c r="O678" s="59" t="str">
        <f t="shared" ca="1" si="161"/>
        <v/>
      </c>
      <c r="P678" s="71" t="str">
        <f t="shared" ca="1" si="171"/>
        <v/>
      </c>
      <c r="Q678" s="65" t="str">
        <f t="shared" ca="1" si="172"/>
        <v/>
      </c>
      <c r="R678" s="65" t="str">
        <f t="shared" ca="1" si="173"/>
        <v/>
      </c>
      <c r="S678" s="82" t="str">
        <f t="shared" si="174"/>
        <v/>
      </c>
      <c r="T678" s="73" t="str">
        <f t="shared" si="162"/>
        <v/>
      </c>
      <c r="U678" s="89" t="str">
        <f t="shared" si="175"/>
        <v/>
      </c>
      <c r="V678" s="86" t="str">
        <f t="shared" si="163"/>
        <v/>
      </c>
      <c r="W678" s="41" t="str">
        <f t="shared" si="176"/>
        <v/>
      </c>
      <c r="X678" s="42"/>
    </row>
    <row r="679" spans="1:24" x14ac:dyDescent="0.25">
      <c r="A679" s="104" t="str">
        <f t="shared" si="164"/>
        <v/>
      </c>
      <c r="B679" s="33"/>
      <c r="C679" s="34"/>
      <c r="D679" s="39"/>
      <c r="E679" s="39"/>
      <c r="F679" s="39"/>
      <c r="G679" s="40"/>
      <c r="H679" s="53" t="str">
        <f t="shared" ca="1" si="165"/>
        <v/>
      </c>
      <c r="I679" s="54" t="str">
        <f t="shared" ca="1" si="166"/>
        <v/>
      </c>
      <c r="J679" s="54" t="str">
        <f t="shared" ca="1" si="167"/>
        <v/>
      </c>
      <c r="K679" s="54" t="str">
        <f t="shared" ca="1" si="168"/>
        <v/>
      </c>
      <c r="L679" s="54" t="str">
        <f t="shared" ca="1" si="169"/>
        <v/>
      </c>
      <c r="M679" s="54" t="str">
        <f t="shared" ca="1" si="170"/>
        <v/>
      </c>
      <c r="N679" s="78" t="str">
        <f ca="1">IF(OR(G679="T",G679="",AND(H679="",I679="",J679="",K679="",L679="",M679="")),"",Listen!$A$6)</f>
        <v/>
      </c>
      <c r="O679" s="59" t="str">
        <f t="shared" ca="1" si="161"/>
        <v/>
      </c>
      <c r="P679" s="71" t="str">
        <f t="shared" ca="1" si="171"/>
        <v/>
      </c>
      <c r="Q679" s="65" t="str">
        <f t="shared" ca="1" si="172"/>
        <v/>
      </c>
      <c r="R679" s="65" t="str">
        <f t="shared" ca="1" si="173"/>
        <v/>
      </c>
      <c r="S679" s="82" t="str">
        <f t="shared" si="174"/>
        <v/>
      </c>
      <c r="T679" s="73" t="str">
        <f t="shared" si="162"/>
        <v/>
      </c>
      <c r="U679" s="89" t="str">
        <f t="shared" si="175"/>
        <v/>
      </c>
      <c r="V679" s="86" t="str">
        <f t="shared" si="163"/>
        <v/>
      </c>
      <c r="W679" s="41" t="str">
        <f t="shared" si="176"/>
        <v/>
      </c>
      <c r="X679" s="42"/>
    </row>
    <row r="680" spans="1:24" x14ac:dyDescent="0.25">
      <c r="A680" s="104" t="str">
        <f t="shared" si="164"/>
        <v/>
      </c>
      <c r="B680" s="33"/>
      <c r="C680" s="34"/>
      <c r="D680" s="39"/>
      <c r="E680" s="39"/>
      <c r="F680" s="39"/>
      <c r="G680" s="40"/>
      <c r="H680" s="53" t="str">
        <f t="shared" ca="1" si="165"/>
        <v/>
      </c>
      <c r="I680" s="54" t="str">
        <f t="shared" ca="1" si="166"/>
        <v/>
      </c>
      <c r="J680" s="54" t="str">
        <f t="shared" ca="1" si="167"/>
        <v/>
      </c>
      <c r="K680" s="54" t="str">
        <f t="shared" ca="1" si="168"/>
        <v/>
      </c>
      <c r="L680" s="54" t="str">
        <f t="shared" ca="1" si="169"/>
        <v/>
      </c>
      <c r="M680" s="54" t="str">
        <f t="shared" ca="1" si="170"/>
        <v/>
      </c>
      <c r="N680" s="78" t="str">
        <f ca="1">IF(OR(G680="T",G680="",AND(H680="",I680="",J680="",K680="",L680="",M680="")),"",Listen!$A$6)</f>
        <v/>
      </c>
      <c r="O680" s="59" t="str">
        <f t="shared" ca="1" si="161"/>
        <v/>
      </c>
      <c r="P680" s="71" t="str">
        <f t="shared" ca="1" si="171"/>
        <v/>
      </c>
      <c r="Q680" s="65" t="str">
        <f t="shared" ca="1" si="172"/>
        <v/>
      </c>
      <c r="R680" s="65" t="str">
        <f t="shared" ca="1" si="173"/>
        <v/>
      </c>
      <c r="S680" s="82" t="str">
        <f t="shared" si="174"/>
        <v/>
      </c>
      <c r="T680" s="73" t="str">
        <f t="shared" si="162"/>
        <v/>
      </c>
      <c r="U680" s="89" t="str">
        <f t="shared" si="175"/>
        <v/>
      </c>
      <c r="V680" s="86" t="str">
        <f t="shared" si="163"/>
        <v/>
      </c>
      <c r="W680" s="41" t="str">
        <f t="shared" si="176"/>
        <v/>
      </c>
      <c r="X680" s="42"/>
    </row>
    <row r="681" spans="1:24" x14ac:dyDescent="0.25">
      <c r="A681" s="104" t="str">
        <f t="shared" si="164"/>
        <v/>
      </c>
      <c r="B681" s="33"/>
      <c r="C681" s="34"/>
      <c r="D681" s="39"/>
      <c r="E681" s="39"/>
      <c r="F681" s="39"/>
      <c r="G681" s="40"/>
      <c r="H681" s="53" t="str">
        <f t="shared" ca="1" si="165"/>
        <v/>
      </c>
      <c r="I681" s="54" t="str">
        <f t="shared" ca="1" si="166"/>
        <v/>
      </c>
      <c r="J681" s="54" t="str">
        <f t="shared" ca="1" si="167"/>
        <v/>
      </c>
      <c r="K681" s="54" t="str">
        <f t="shared" ca="1" si="168"/>
        <v/>
      </c>
      <c r="L681" s="54" t="str">
        <f t="shared" ca="1" si="169"/>
        <v/>
      </c>
      <c r="M681" s="54" t="str">
        <f t="shared" ca="1" si="170"/>
        <v/>
      </c>
      <c r="N681" s="78" t="str">
        <f ca="1">IF(OR(G681="T",G681="",AND(H681="",I681="",J681="",K681="",L681="",M681="")),"",Listen!$A$6)</f>
        <v/>
      </c>
      <c r="O681" s="59" t="str">
        <f t="shared" ca="1" si="161"/>
        <v/>
      </c>
      <c r="P681" s="71" t="str">
        <f t="shared" ca="1" si="171"/>
        <v/>
      </c>
      <c r="Q681" s="65" t="str">
        <f t="shared" ca="1" si="172"/>
        <v/>
      </c>
      <c r="R681" s="65" t="str">
        <f t="shared" ca="1" si="173"/>
        <v/>
      </c>
      <c r="S681" s="82" t="str">
        <f t="shared" si="174"/>
        <v/>
      </c>
      <c r="T681" s="73" t="str">
        <f t="shared" si="162"/>
        <v/>
      </c>
      <c r="U681" s="89" t="str">
        <f t="shared" si="175"/>
        <v/>
      </c>
      <c r="V681" s="86" t="str">
        <f t="shared" si="163"/>
        <v/>
      </c>
      <c r="W681" s="41" t="str">
        <f t="shared" si="176"/>
        <v/>
      </c>
      <c r="X681" s="42"/>
    </row>
    <row r="682" spans="1:24" x14ac:dyDescent="0.25">
      <c r="A682" s="104" t="str">
        <f t="shared" si="164"/>
        <v/>
      </c>
      <c r="B682" s="33"/>
      <c r="C682" s="34"/>
      <c r="D682" s="39"/>
      <c r="E682" s="39"/>
      <c r="F682" s="39"/>
      <c r="G682" s="40"/>
      <c r="H682" s="53" t="str">
        <f t="shared" ca="1" si="165"/>
        <v/>
      </c>
      <c r="I682" s="54" t="str">
        <f t="shared" ca="1" si="166"/>
        <v/>
      </c>
      <c r="J682" s="54" t="str">
        <f t="shared" ca="1" si="167"/>
        <v/>
      </c>
      <c r="K682" s="54" t="str">
        <f t="shared" ca="1" si="168"/>
        <v/>
      </c>
      <c r="L682" s="54" t="str">
        <f t="shared" ca="1" si="169"/>
        <v/>
      </c>
      <c r="M682" s="54" t="str">
        <f t="shared" ca="1" si="170"/>
        <v/>
      </c>
      <c r="N682" s="78" t="str">
        <f ca="1">IF(OR(G682="T",G682="",AND(H682="",I682="",J682="",K682="",L682="",M682="")),"",Listen!$A$6)</f>
        <v/>
      </c>
      <c r="O682" s="59" t="str">
        <f t="shared" ca="1" si="161"/>
        <v/>
      </c>
      <c r="P682" s="71" t="str">
        <f t="shared" ca="1" si="171"/>
        <v/>
      </c>
      <c r="Q682" s="65" t="str">
        <f t="shared" ca="1" si="172"/>
        <v/>
      </c>
      <c r="R682" s="65" t="str">
        <f t="shared" ca="1" si="173"/>
        <v/>
      </c>
      <c r="S682" s="82" t="str">
        <f t="shared" si="174"/>
        <v/>
      </c>
      <c r="T682" s="73" t="str">
        <f t="shared" si="162"/>
        <v/>
      </c>
      <c r="U682" s="89" t="str">
        <f t="shared" si="175"/>
        <v/>
      </c>
      <c r="V682" s="86" t="str">
        <f t="shared" si="163"/>
        <v/>
      </c>
      <c r="W682" s="41" t="str">
        <f t="shared" si="176"/>
        <v/>
      </c>
      <c r="X682" s="42"/>
    </row>
    <row r="683" spans="1:24" x14ac:dyDescent="0.25">
      <c r="A683" s="104" t="str">
        <f t="shared" si="164"/>
        <v/>
      </c>
      <c r="B683" s="33"/>
      <c r="C683" s="34"/>
      <c r="D683" s="39"/>
      <c r="E683" s="39"/>
      <c r="F683" s="39"/>
      <c r="G683" s="40"/>
      <c r="H683" s="53" t="str">
        <f t="shared" ca="1" si="165"/>
        <v/>
      </c>
      <c r="I683" s="54" t="str">
        <f t="shared" ca="1" si="166"/>
        <v/>
      </c>
      <c r="J683" s="54" t="str">
        <f t="shared" ca="1" si="167"/>
        <v/>
      </c>
      <c r="K683" s="54" t="str">
        <f t="shared" ca="1" si="168"/>
        <v/>
      </c>
      <c r="L683" s="54" t="str">
        <f t="shared" ca="1" si="169"/>
        <v/>
      </c>
      <c r="M683" s="54" t="str">
        <f t="shared" ca="1" si="170"/>
        <v/>
      </c>
      <c r="N683" s="78" t="str">
        <f ca="1">IF(OR(G683="T",G683="",AND(H683="",I683="",J683="",K683="",L683="",M683="")),"",Listen!$A$6)</f>
        <v/>
      </c>
      <c r="O683" s="59" t="str">
        <f t="shared" ca="1" si="161"/>
        <v/>
      </c>
      <c r="P683" s="71" t="str">
        <f t="shared" ca="1" si="171"/>
        <v/>
      </c>
      <c r="Q683" s="65" t="str">
        <f t="shared" ca="1" si="172"/>
        <v/>
      </c>
      <c r="R683" s="65" t="str">
        <f t="shared" ca="1" si="173"/>
        <v/>
      </c>
      <c r="S683" s="82" t="str">
        <f t="shared" si="174"/>
        <v/>
      </c>
      <c r="T683" s="73" t="str">
        <f t="shared" si="162"/>
        <v/>
      </c>
      <c r="U683" s="89" t="str">
        <f t="shared" si="175"/>
        <v/>
      </c>
      <c r="V683" s="86" t="str">
        <f t="shared" si="163"/>
        <v/>
      </c>
      <c r="W683" s="41" t="str">
        <f t="shared" si="176"/>
        <v/>
      </c>
      <c r="X683" s="42"/>
    </row>
    <row r="684" spans="1:24" x14ac:dyDescent="0.25">
      <c r="A684" s="104" t="str">
        <f t="shared" si="164"/>
        <v/>
      </c>
      <c r="B684" s="33"/>
      <c r="C684" s="34"/>
      <c r="D684" s="39"/>
      <c r="E684" s="39"/>
      <c r="F684" s="39"/>
      <c r="G684" s="40"/>
      <c r="H684" s="53" t="str">
        <f t="shared" ca="1" si="165"/>
        <v/>
      </c>
      <c r="I684" s="54" t="str">
        <f t="shared" ca="1" si="166"/>
        <v/>
      </c>
      <c r="J684" s="54" t="str">
        <f t="shared" ca="1" si="167"/>
        <v/>
      </c>
      <c r="K684" s="54" t="str">
        <f t="shared" ca="1" si="168"/>
        <v/>
      </c>
      <c r="L684" s="54" t="str">
        <f t="shared" ca="1" si="169"/>
        <v/>
      </c>
      <c r="M684" s="54" t="str">
        <f t="shared" ca="1" si="170"/>
        <v/>
      </c>
      <c r="N684" s="78" t="str">
        <f ca="1">IF(OR(G684="T",G684="",AND(H684="",I684="",J684="",K684="",L684="",M684="")),"",Listen!$A$6)</f>
        <v/>
      </c>
      <c r="O684" s="59" t="str">
        <f t="shared" ca="1" si="161"/>
        <v/>
      </c>
      <c r="P684" s="71" t="str">
        <f t="shared" ca="1" si="171"/>
        <v/>
      </c>
      <c r="Q684" s="65" t="str">
        <f t="shared" ca="1" si="172"/>
        <v/>
      </c>
      <c r="R684" s="65" t="str">
        <f t="shared" ca="1" si="173"/>
        <v/>
      </c>
      <c r="S684" s="82" t="str">
        <f t="shared" si="174"/>
        <v/>
      </c>
      <c r="T684" s="73" t="str">
        <f t="shared" si="162"/>
        <v/>
      </c>
      <c r="U684" s="89" t="str">
        <f t="shared" si="175"/>
        <v/>
      </c>
      <c r="V684" s="86" t="str">
        <f t="shared" si="163"/>
        <v/>
      </c>
      <c r="W684" s="41" t="str">
        <f t="shared" si="176"/>
        <v/>
      </c>
      <c r="X684" s="42"/>
    </row>
    <row r="685" spans="1:24" x14ac:dyDescent="0.25">
      <c r="A685" s="104" t="str">
        <f t="shared" si="164"/>
        <v/>
      </c>
      <c r="B685" s="33"/>
      <c r="C685" s="34"/>
      <c r="D685" s="39"/>
      <c r="E685" s="39"/>
      <c r="F685" s="39"/>
      <c r="G685" s="40"/>
      <c r="H685" s="53" t="str">
        <f t="shared" ca="1" si="165"/>
        <v/>
      </c>
      <c r="I685" s="54" t="str">
        <f t="shared" ca="1" si="166"/>
        <v/>
      </c>
      <c r="J685" s="54" t="str">
        <f t="shared" ca="1" si="167"/>
        <v/>
      </c>
      <c r="K685" s="54" t="str">
        <f t="shared" ca="1" si="168"/>
        <v/>
      </c>
      <c r="L685" s="54" t="str">
        <f t="shared" ca="1" si="169"/>
        <v/>
      </c>
      <c r="M685" s="54" t="str">
        <f t="shared" ca="1" si="170"/>
        <v/>
      </c>
      <c r="N685" s="78" t="str">
        <f ca="1">IF(OR(G685="T",G685="",AND(H685="",I685="",J685="",K685="",L685="",M685="")),"",Listen!$A$6)</f>
        <v/>
      </c>
      <c r="O685" s="59" t="str">
        <f t="shared" ca="1" si="161"/>
        <v/>
      </c>
      <c r="P685" s="71" t="str">
        <f t="shared" ca="1" si="171"/>
        <v/>
      </c>
      <c r="Q685" s="65" t="str">
        <f t="shared" ca="1" si="172"/>
        <v/>
      </c>
      <c r="R685" s="65" t="str">
        <f t="shared" ca="1" si="173"/>
        <v/>
      </c>
      <c r="S685" s="82" t="str">
        <f t="shared" si="174"/>
        <v/>
      </c>
      <c r="T685" s="73" t="str">
        <f t="shared" si="162"/>
        <v/>
      </c>
      <c r="U685" s="89" t="str">
        <f t="shared" si="175"/>
        <v/>
      </c>
      <c r="V685" s="86" t="str">
        <f t="shared" si="163"/>
        <v/>
      </c>
      <c r="W685" s="41" t="str">
        <f t="shared" si="176"/>
        <v/>
      </c>
      <c r="X685" s="42"/>
    </row>
    <row r="686" spans="1:24" x14ac:dyDescent="0.25">
      <c r="A686" s="104" t="str">
        <f t="shared" si="164"/>
        <v/>
      </c>
      <c r="B686" s="33"/>
      <c r="C686" s="34"/>
      <c r="D686" s="39"/>
      <c r="E686" s="39"/>
      <c r="F686" s="39"/>
      <c r="G686" s="40"/>
      <c r="H686" s="53" t="str">
        <f t="shared" ca="1" si="165"/>
        <v/>
      </c>
      <c r="I686" s="54" t="str">
        <f t="shared" ca="1" si="166"/>
        <v/>
      </c>
      <c r="J686" s="54" t="str">
        <f t="shared" ca="1" si="167"/>
        <v/>
      </c>
      <c r="K686" s="54" t="str">
        <f t="shared" ca="1" si="168"/>
        <v/>
      </c>
      <c r="L686" s="54" t="str">
        <f t="shared" ca="1" si="169"/>
        <v/>
      </c>
      <c r="M686" s="54" t="str">
        <f t="shared" ca="1" si="170"/>
        <v/>
      </c>
      <c r="N686" s="78" t="str">
        <f ca="1">IF(OR(G686="T",G686="",AND(H686="",I686="",J686="",K686="",L686="",M686="")),"",Listen!$A$6)</f>
        <v/>
      </c>
      <c r="O686" s="59" t="str">
        <f t="shared" ca="1" si="161"/>
        <v/>
      </c>
      <c r="P686" s="71" t="str">
        <f t="shared" ca="1" si="171"/>
        <v/>
      </c>
      <c r="Q686" s="65" t="str">
        <f t="shared" ca="1" si="172"/>
        <v/>
      </c>
      <c r="R686" s="65" t="str">
        <f t="shared" ca="1" si="173"/>
        <v/>
      </c>
      <c r="S686" s="82" t="str">
        <f t="shared" si="174"/>
        <v/>
      </c>
      <c r="T686" s="73" t="str">
        <f t="shared" si="162"/>
        <v/>
      </c>
      <c r="U686" s="89" t="str">
        <f t="shared" si="175"/>
        <v/>
      </c>
      <c r="V686" s="86" t="str">
        <f t="shared" si="163"/>
        <v/>
      </c>
      <c r="W686" s="41" t="str">
        <f t="shared" si="176"/>
        <v/>
      </c>
      <c r="X686" s="42"/>
    </row>
    <row r="687" spans="1:24" x14ac:dyDescent="0.25">
      <c r="A687" s="104" t="str">
        <f t="shared" si="164"/>
        <v/>
      </c>
      <c r="B687" s="33"/>
      <c r="C687" s="34"/>
      <c r="D687" s="39"/>
      <c r="E687" s="39"/>
      <c r="F687" s="39"/>
      <c r="G687" s="40"/>
      <c r="H687" s="53" t="str">
        <f t="shared" ca="1" si="165"/>
        <v/>
      </c>
      <c r="I687" s="54" t="str">
        <f t="shared" ca="1" si="166"/>
        <v/>
      </c>
      <c r="J687" s="54" t="str">
        <f t="shared" ca="1" si="167"/>
        <v/>
      </c>
      <c r="K687" s="54" t="str">
        <f t="shared" ca="1" si="168"/>
        <v/>
      </c>
      <c r="L687" s="54" t="str">
        <f t="shared" ca="1" si="169"/>
        <v/>
      </c>
      <c r="M687" s="54" t="str">
        <f t="shared" ca="1" si="170"/>
        <v/>
      </c>
      <c r="N687" s="78" t="str">
        <f ca="1">IF(OR(G687="T",G687="",AND(H687="",I687="",J687="",K687="",L687="",M687="")),"",Listen!$A$6)</f>
        <v/>
      </c>
      <c r="O687" s="59" t="str">
        <f t="shared" ca="1" si="161"/>
        <v/>
      </c>
      <c r="P687" s="71" t="str">
        <f t="shared" ca="1" si="171"/>
        <v/>
      </c>
      <c r="Q687" s="65" t="str">
        <f t="shared" ca="1" si="172"/>
        <v/>
      </c>
      <c r="R687" s="65" t="str">
        <f t="shared" ca="1" si="173"/>
        <v/>
      </c>
      <c r="S687" s="82" t="str">
        <f t="shared" si="174"/>
        <v/>
      </c>
      <c r="T687" s="73" t="str">
        <f t="shared" si="162"/>
        <v/>
      </c>
      <c r="U687" s="89" t="str">
        <f t="shared" si="175"/>
        <v/>
      </c>
      <c r="V687" s="86" t="str">
        <f t="shared" si="163"/>
        <v/>
      </c>
      <c r="W687" s="41" t="str">
        <f t="shared" si="176"/>
        <v/>
      </c>
      <c r="X687" s="42"/>
    </row>
    <row r="688" spans="1:24" x14ac:dyDescent="0.25">
      <c r="A688" s="104" t="str">
        <f t="shared" si="164"/>
        <v/>
      </c>
      <c r="B688" s="33"/>
      <c r="C688" s="34"/>
      <c r="D688" s="39"/>
      <c r="E688" s="39"/>
      <c r="F688" s="39"/>
      <c r="G688" s="40"/>
      <c r="H688" s="53" t="str">
        <f t="shared" ca="1" si="165"/>
        <v/>
      </c>
      <c r="I688" s="54" t="str">
        <f t="shared" ca="1" si="166"/>
        <v/>
      </c>
      <c r="J688" s="54" t="str">
        <f t="shared" ca="1" si="167"/>
        <v/>
      </c>
      <c r="K688" s="54" t="str">
        <f t="shared" ca="1" si="168"/>
        <v/>
      </c>
      <c r="L688" s="54" t="str">
        <f t="shared" ca="1" si="169"/>
        <v/>
      </c>
      <c r="M688" s="54" t="str">
        <f t="shared" ca="1" si="170"/>
        <v/>
      </c>
      <c r="N688" s="78" t="str">
        <f ca="1">IF(OR(G688="T",G688="",AND(H688="",I688="",J688="",K688="",L688="",M688="")),"",Listen!$A$6)</f>
        <v/>
      </c>
      <c r="O688" s="59" t="str">
        <f t="shared" ca="1" si="161"/>
        <v/>
      </c>
      <c r="P688" s="71" t="str">
        <f t="shared" ca="1" si="171"/>
        <v/>
      </c>
      <c r="Q688" s="65" t="str">
        <f t="shared" ca="1" si="172"/>
        <v/>
      </c>
      <c r="R688" s="65" t="str">
        <f t="shared" ca="1" si="173"/>
        <v/>
      </c>
      <c r="S688" s="82" t="str">
        <f t="shared" si="174"/>
        <v/>
      </c>
      <c r="T688" s="73" t="str">
        <f t="shared" si="162"/>
        <v/>
      </c>
      <c r="U688" s="89" t="str">
        <f t="shared" si="175"/>
        <v/>
      </c>
      <c r="V688" s="86" t="str">
        <f t="shared" si="163"/>
        <v/>
      </c>
      <c r="W688" s="41" t="str">
        <f t="shared" si="176"/>
        <v/>
      </c>
      <c r="X688" s="42"/>
    </row>
    <row r="689" spans="1:24" x14ac:dyDescent="0.25">
      <c r="A689" s="104" t="str">
        <f t="shared" si="164"/>
        <v/>
      </c>
      <c r="B689" s="33"/>
      <c r="C689" s="34"/>
      <c r="D689" s="39"/>
      <c r="E689" s="39"/>
      <c r="F689" s="39"/>
      <c r="G689" s="40"/>
      <c r="H689" s="53" t="str">
        <f t="shared" ca="1" si="165"/>
        <v/>
      </c>
      <c r="I689" s="54" t="str">
        <f t="shared" ca="1" si="166"/>
        <v/>
      </c>
      <c r="J689" s="54" t="str">
        <f t="shared" ca="1" si="167"/>
        <v/>
      </c>
      <c r="K689" s="54" t="str">
        <f t="shared" ca="1" si="168"/>
        <v/>
      </c>
      <c r="L689" s="54" t="str">
        <f t="shared" ca="1" si="169"/>
        <v/>
      </c>
      <c r="M689" s="54" t="str">
        <f t="shared" ca="1" si="170"/>
        <v/>
      </c>
      <c r="N689" s="78" t="str">
        <f ca="1">IF(OR(G689="T",G689="",AND(H689="",I689="",J689="",K689="",L689="",M689="")),"",Listen!$A$6)</f>
        <v/>
      </c>
      <c r="O689" s="59" t="str">
        <f t="shared" ca="1" si="161"/>
        <v/>
      </c>
      <c r="P689" s="71" t="str">
        <f t="shared" ca="1" si="171"/>
        <v/>
      </c>
      <c r="Q689" s="65" t="str">
        <f t="shared" ca="1" si="172"/>
        <v/>
      </c>
      <c r="R689" s="65" t="str">
        <f t="shared" ca="1" si="173"/>
        <v/>
      </c>
      <c r="S689" s="82" t="str">
        <f t="shared" si="174"/>
        <v/>
      </c>
      <c r="T689" s="73" t="str">
        <f t="shared" si="162"/>
        <v/>
      </c>
      <c r="U689" s="89" t="str">
        <f t="shared" si="175"/>
        <v/>
      </c>
      <c r="V689" s="86" t="str">
        <f t="shared" si="163"/>
        <v/>
      </c>
      <c r="W689" s="41" t="str">
        <f t="shared" si="176"/>
        <v/>
      </c>
      <c r="X689" s="42"/>
    </row>
    <row r="690" spans="1:24" x14ac:dyDescent="0.25">
      <c r="A690" s="104" t="str">
        <f t="shared" si="164"/>
        <v/>
      </c>
      <c r="B690" s="33"/>
      <c r="C690" s="34"/>
      <c r="D690" s="39"/>
      <c r="E690" s="39"/>
      <c r="F690" s="39"/>
      <c r="G690" s="40"/>
      <c r="H690" s="53" t="str">
        <f t="shared" ca="1" si="165"/>
        <v/>
      </c>
      <c r="I690" s="54" t="str">
        <f t="shared" ca="1" si="166"/>
        <v/>
      </c>
      <c r="J690" s="54" t="str">
        <f t="shared" ca="1" si="167"/>
        <v/>
      </c>
      <c r="K690" s="54" t="str">
        <f t="shared" ca="1" si="168"/>
        <v/>
      </c>
      <c r="L690" s="54" t="str">
        <f t="shared" ca="1" si="169"/>
        <v/>
      </c>
      <c r="M690" s="54" t="str">
        <f t="shared" ca="1" si="170"/>
        <v/>
      </c>
      <c r="N690" s="78" t="str">
        <f ca="1">IF(OR(G690="T",G690="",AND(H690="",I690="",J690="",K690="",L690="",M690="")),"",Listen!$A$6)</f>
        <v/>
      </c>
      <c r="O690" s="59" t="str">
        <f t="shared" ca="1" si="161"/>
        <v/>
      </c>
      <c r="P690" s="71" t="str">
        <f t="shared" ca="1" si="171"/>
        <v/>
      </c>
      <c r="Q690" s="65" t="str">
        <f t="shared" ca="1" si="172"/>
        <v/>
      </c>
      <c r="R690" s="65" t="str">
        <f t="shared" ca="1" si="173"/>
        <v/>
      </c>
      <c r="S690" s="82" t="str">
        <f t="shared" si="174"/>
        <v/>
      </c>
      <c r="T690" s="73" t="str">
        <f t="shared" si="162"/>
        <v/>
      </c>
      <c r="U690" s="89" t="str">
        <f t="shared" si="175"/>
        <v/>
      </c>
      <c r="V690" s="86" t="str">
        <f t="shared" si="163"/>
        <v/>
      </c>
      <c r="W690" s="41" t="str">
        <f t="shared" si="176"/>
        <v/>
      </c>
      <c r="X690" s="42"/>
    </row>
    <row r="691" spans="1:24" x14ac:dyDescent="0.25">
      <c r="A691" s="104" t="str">
        <f t="shared" si="164"/>
        <v/>
      </c>
      <c r="B691" s="33"/>
      <c r="C691" s="34"/>
      <c r="D691" s="39"/>
      <c r="E691" s="39"/>
      <c r="F691" s="39"/>
      <c r="G691" s="40"/>
      <c r="H691" s="53" t="str">
        <f t="shared" ca="1" si="165"/>
        <v/>
      </c>
      <c r="I691" s="54" t="str">
        <f t="shared" ca="1" si="166"/>
        <v/>
      </c>
      <c r="J691" s="54" t="str">
        <f t="shared" ca="1" si="167"/>
        <v/>
      </c>
      <c r="K691" s="54" t="str">
        <f t="shared" ca="1" si="168"/>
        <v/>
      </c>
      <c r="L691" s="54" t="str">
        <f t="shared" ca="1" si="169"/>
        <v/>
      </c>
      <c r="M691" s="54" t="str">
        <f t="shared" ca="1" si="170"/>
        <v/>
      </c>
      <c r="N691" s="78" t="str">
        <f ca="1">IF(OR(G691="T",G691="",AND(H691="",I691="",J691="",K691="",L691="",M691="")),"",Listen!$A$6)</f>
        <v/>
      </c>
      <c r="O691" s="59" t="str">
        <f t="shared" ca="1" si="161"/>
        <v/>
      </c>
      <c r="P691" s="71" t="str">
        <f t="shared" ca="1" si="171"/>
        <v/>
      </c>
      <c r="Q691" s="65" t="str">
        <f t="shared" ca="1" si="172"/>
        <v/>
      </c>
      <c r="R691" s="65" t="str">
        <f t="shared" ca="1" si="173"/>
        <v/>
      </c>
      <c r="S691" s="82" t="str">
        <f t="shared" si="174"/>
        <v/>
      </c>
      <c r="T691" s="73" t="str">
        <f t="shared" si="162"/>
        <v/>
      </c>
      <c r="U691" s="89" t="str">
        <f t="shared" si="175"/>
        <v/>
      </c>
      <c r="V691" s="86" t="str">
        <f t="shared" si="163"/>
        <v/>
      </c>
      <c r="W691" s="41" t="str">
        <f t="shared" si="176"/>
        <v/>
      </c>
      <c r="X691" s="42"/>
    </row>
    <row r="692" spans="1:24" x14ac:dyDescent="0.25">
      <c r="A692" s="104" t="str">
        <f t="shared" si="164"/>
        <v/>
      </c>
      <c r="B692" s="33"/>
      <c r="C692" s="34"/>
      <c r="D692" s="39"/>
      <c r="E692" s="39"/>
      <c r="F692" s="39"/>
      <c r="G692" s="40"/>
      <c r="H692" s="53" t="str">
        <f t="shared" ca="1" si="165"/>
        <v/>
      </c>
      <c r="I692" s="54" t="str">
        <f t="shared" ca="1" si="166"/>
        <v/>
      </c>
      <c r="J692" s="54" t="str">
        <f t="shared" ca="1" si="167"/>
        <v/>
      </c>
      <c r="K692" s="54" t="str">
        <f t="shared" ca="1" si="168"/>
        <v/>
      </c>
      <c r="L692" s="54" t="str">
        <f t="shared" ca="1" si="169"/>
        <v/>
      </c>
      <c r="M692" s="54" t="str">
        <f t="shared" ca="1" si="170"/>
        <v/>
      </c>
      <c r="N692" s="78" t="str">
        <f ca="1">IF(OR(G692="T",G692="",AND(H692="",I692="",J692="",K692="",L692="",M692="")),"",Listen!$A$6)</f>
        <v/>
      </c>
      <c r="O692" s="59" t="str">
        <f t="shared" ca="1" si="161"/>
        <v/>
      </c>
      <c r="P692" s="71" t="str">
        <f t="shared" ca="1" si="171"/>
        <v/>
      </c>
      <c r="Q692" s="65" t="str">
        <f t="shared" ca="1" si="172"/>
        <v/>
      </c>
      <c r="R692" s="65" t="str">
        <f t="shared" ca="1" si="173"/>
        <v/>
      </c>
      <c r="S692" s="82" t="str">
        <f t="shared" si="174"/>
        <v/>
      </c>
      <c r="T692" s="73" t="str">
        <f t="shared" si="162"/>
        <v/>
      </c>
      <c r="U692" s="89" t="str">
        <f t="shared" si="175"/>
        <v/>
      </c>
      <c r="V692" s="86" t="str">
        <f t="shared" si="163"/>
        <v/>
      </c>
      <c r="W692" s="41" t="str">
        <f t="shared" si="176"/>
        <v/>
      </c>
      <c r="X692" s="42"/>
    </row>
    <row r="693" spans="1:24" x14ac:dyDescent="0.25">
      <c r="A693" s="104" t="str">
        <f t="shared" si="164"/>
        <v/>
      </c>
      <c r="B693" s="33"/>
      <c r="C693" s="34"/>
      <c r="D693" s="39"/>
      <c r="E693" s="39"/>
      <c r="F693" s="39"/>
      <c r="G693" s="40"/>
      <c r="H693" s="53" t="str">
        <f t="shared" ca="1" si="165"/>
        <v/>
      </c>
      <c r="I693" s="54" t="str">
        <f t="shared" ca="1" si="166"/>
        <v/>
      </c>
      <c r="J693" s="54" t="str">
        <f t="shared" ca="1" si="167"/>
        <v/>
      </c>
      <c r="K693" s="54" t="str">
        <f t="shared" ca="1" si="168"/>
        <v/>
      </c>
      <c r="L693" s="54" t="str">
        <f t="shared" ca="1" si="169"/>
        <v/>
      </c>
      <c r="M693" s="54" t="str">
        <f t="shared" ca="1" si="170"/>
        <v/>
      </c>
      <c r="N693" s="78" t="str">
        <f ca="1">IF(OR(G693="T",G693="",AND(H693="",I693="",J693="",K693="",L693="",M693="")),"",Listen!$A$6)</f>
        <v/>
      </c>
      <c r="O693" s="59" t="str">
        <f t="shared" ca="1" si="161"/>
        <v/>
      </c>
      <c r="P693" s="71" t="str">
        <f t="shared" ca="1" si="171"/>
        <v/>
      </c>
      <c r="Q693" s="65" t="str">
        <f t="shared" ca="1" si="172"/>
        <v/>
      </c>
      <c r="R693" s="65" t="str">
        <f t="shared" ca="1" si="173"/>
        <v/>
      </c>
      <c r="S693" s="82" t="str">
        <f t="shared" si="174"/>
        <v/>
      </c>
      <c r="T693" s="73" t="str">
        <f t="shared" si="162"/>
        <v/>
      </c>
      <c r="U693" s="89" t="str">
        <f t="shared" si="175"/>
        <v/>
      </c>
      <c r="V693" s="86" t="str">
        <f t="shared" si="163"/>
        <v/>
      </c>
      <c r="W693" s="41" t="str">
        <f t="shared" si="176"/>
        <v/>
      </c>
      <c r="X693" s="42"/>
    </row>
    <row r="694" spans="1:24" x14ac:dyDescent="0.25">
      <c r="A694" s="104" t="str">
        <f t="shared" si="164"/>
        <v/>
      </c>
      <c r="B694" s="33"/>
      <c r="C694" s="34"/>
      <c r="D694" s="39"/>
      <c r="E694" s="39"/>
      <c r="F694" s="39"/>
      <c r="G694" s="40"/>
      <c r="H694" s="53" t="str">
        <f t="shared" ca="1" si="165"/>
        <v/>
      </c>
      <c r="I694" s="54" t="str">
        <f t="shared" ca="1" si="166"/>
        <v/>
      </c>
      <c r="J694" s="54" t="str">
        <f t="shared" ca="1" si="167"/>
        <v/>
      </c>
      <c r="K694" s="54" t="str">
        <f t="shared" ca="1" si="168"/>
        <v/>
      </c>
      <c r="L694" s="54" t="str">
        <f t="shared" ca="1" si="169"/>
        <v/>
      </c>
      <c r="M694" s="54" t="str">
        <f t="shared" ca="1" si="170"/>
        <v/>
      </c>
      <c r="N694" s="78" t="str">
        <f ca="1">IF(OR(G694="T",G694="",AND(H694="",I694="",J694="",K694="",L694="",M694="")),"",Listen!$A$6)</f>
        <v/>
      </c>
      <c r="O694" s="59" t="str">
        <f t="shared" ca="1" si="161"/>
        <v/>
      </c>
      <c r="P694" s="71" t="str">
        <f t="shared" ca="1" si="171"/>
        <v/>
      </c>
      <c r="Q694" s="65" t="str">
        <f t="shared" ca="1" si="172"/>
        <v/>
      </c>
      <c r="R694" s="65" t="str">
        <f t="shared" ca="1" si="173"/>
        <v/>
      </c>
      <c r="S694" s="82" t="str">
        <f t="shared" si="174"/>
        <v/>
      </c>
      <c r="T694" s="73" t="str">
        <f t="shared" si="162"/>
        <v/>
      </c>
      <c r="U694" s="89" t="str">
        <f t="shared" si="175"/>
        <v/>
      </c>
      <c r="V694" s="86" t="str">
        <f t="shared" si="163"/>
        <v/>
      </c>
      <c r="W694" s="41" t="str">
        <f t="shared" si="176"/>
        <v/>
      </c>
      <c r="X694" s="42"/>
    </row>
    <row r="695" spans="1:24" x14ac:dyDescent="0.25">
      <c r="A695" s="104" t="str">
        <f t="shared" si="164"/>
        <v/>
      </c>
      <c r="B695" s="33"/>
      <c r="C695" s="34"/>
      <c r="D695" s="39"/>
      <c r="E695" s="39"/>
      <c r="F695" s="39"/>
      <c r="G695" s="40"/>
      <c r="H695" s="53" t="str">
        <f t="shared" ca="1" si="165"/>
        <v/>
      </c>
      <c r="I695" s="54" t="str">
        <f t="shared" ca="1" si="166"/>
        <v/>
      </c>
      <c r="J695" s="54" t="str">
        <f t="shared" ca="1" si="167"/>
        <v/>
      </c>
      <c r="K695" s="54" t="str">
        <f t="shared" ca="1" si="168"/>
        <v/>
      </c>
      <c r="L695" s="54" t="str">
        <f t="shared" ca="1" si="169"/>
        <v/>
      </c>
      <c r="M695" s="54" t="str">
        <f t="shared" ca="1" si="170"/>
        <v/>
      </c>
      <c r="N695" s="78" t="str">
        <f ca="1">IF(OR(G695="T",G695="",AND(H695="",I695="",J695="",K695="",L695="",M695="")),"",Listen!$A$6)</f>
        <v/>
      </c>
      <c r="O695" s="59" t="str">
        <f t="shared" ca="1" si="161"/>
        <v/>
      </c>
      <c r="P695" s="71" t="str">
        <f t="shared" ca="1" si="171"/>
        <v/>
      </c>
      <c r="Q695" s="65" t="str">
        <f t="shared" ca="1" si="172"/>
        <v/>
      </c>
      <c r="R695" s="65" t="str">
        <f t="shared" ca="1" si="173"/>
        <v/>
      </c>
      <c r="S695" s="82" t="str">
        <f t="shared" si="174"/>
        <v/>
      </c>
      <c r="T695" s="73" t="str">
        <f t="shared" si="162"/>
        <v/>
      </c>
      <c r="U695" s="89" t="str">
        <f t="shared" si="175"/>
        <v/>
      </c>
      <c r="V695" s="86" t="str">
        <f t="shared" si="163"/>
        <v/>
      </c>
      <c r="W695" s="41" t="str">
        <f t="shared" si="176"/>
        <v/>
      </c>
      <c r="X695" s="42"/>
    </row>
    <row r="696" spans="1:24" x14ac:dyDescent="0.25">
      <c r="A696" s="104" t="str">
        <f t="shared" si="164"/>
        <v/>
      </c>
      <c r="B696" s="33"/>
      <c r="C696" s="34"/>
      <c r="D696" s="39"/>
      <c r="E696" s="39"/>
      <c r="F696" s="39"/>
      <c r="G696" s="40"/>
      <c r="H696" s="53" t="str">
        <f t="shared" ca="1" si="165"/>
        <v/>
      </c>
      <c r="I696" s="54" t="str">
        <f t="shared" ca="1" si="166"/>
        <v/>
      </c>
      <c r="J696" s="54" t="str">
        <f t="shared" ca="1" si="167"/>
        <v/>
      </c>
      <c r="K696" s="54" t="str">
        <f t="shared" ca="1" si="168"/>
        <v/>
      </c>
      <c r="L696" s="54" t="str">
        <f t="shared" ca="1" si="169"/>
        <v/>
      </c>
      <c r="M696" s="54" t="str">
        <f t="shared" ca="1" si="170"/>
        <v/>
      </c>
      <c r="N696" s="78" t="str">
        <f ca="1">IF(OR(G696="T",G696="",AND(H696="",I696="",J696="",K696="",L696="",M696="")),"",Listen!$A$6)</f>
        <v/>
      </c>
      <c r="O696" s="59" t="str">
        <f t="shared" ca="1" si="161"/>
        <v/>
      </c>
      <c r="P696" s="71" t="str">
        <f t="shared" ca="1" si="171"/>
        <v/>
      </c>
      <c r="Q696" s="65" t="str">
        <f t="shared" ca="1" si="172"/>
        <v/>
      </c>
      <c r="R696" s="65" t="str">
        <f t="shared" ca="1" si="173"/>
        <v/>
      </c>
      <c r="S696" s="82" t="str">
        <f t="shared" si="174"/>
        <v/>
      </c>
      <c r="T696" s="73" t="str">
        <f t="shared" si="162"/>
        <v/>
      </c>
      <c r="U696" s="89" t="str">
        <f t="shared" si="175"/>
        <v/>
      </c>
      <c r="V696" s="86" t="str">
        <f t="shared" si="163"/>
        <v/>
      </c>
      <c r="W696" s="41" t="str">
        <f t="shared" si="176"/>
        <v/>
      </c>
      <c r="X696" s="42"/>
    </row>
    <row r="697" spans="1:24" x14ac:dyDescent="0.25">
      <c r="A697" s="104" t="str">
        <f t="shared" si="164"/>
        <v/>
      </c>
      <c r="B697" s="33"/>
      <c r="C697" s="34"/>
      <c r="D697" s="39"/>
      <c r="E697" s="39"/>
      <c r="F697" s="39"/>
      <c r="G697" s="40"/>
      <c r="H697" s="53" t="str">
        <f t="shared" ca="1" si="165"/>
        <v/>
      </c>
      <c r="I697" s="54" t="str">
        <f t="shared" ca="1" si="166"/>
        <v/>
      </c>
      <c r="J697" s="54" t="str">
        <f t="shared" ca="1" si="167"/>
        <v/>
      </c>
      <c r="K697" s="54" t="str">
        <f t="shared" ca="1" si="168"/>
        <v/>
      </c>
      <c r="L697" s="54" t="str">
        <f t="shared" ca="1" si="169"/>
        <v/>
      </c>
      <c r="M697" s="54" t="str">
        <f t="shared" ca="1" si="170"/>
        <v/>
      </c>
      <c r="N697" s="78" t="str">
        <f ca="1">IF(OR(G697="T",G697="",AND(H697="",I697="",J697="",K697="",L697="",M697="")),"",Listen!$A$6)</f>
        <v/>
      </c>
      <c r="O697" s="59" t="str">
        <f t="shared" ca="1" si="161"/>
        <v/>
      </c>
      <c r="P697" s="71" t="str">
        <f t="shared" ca="1" si="171"/>
        <v/>
      </c>
      <c r="Q697" s="65" t="str">
        <f t="shared" ca="1" si="172"/>
        <v/>
      </c>
      <c r="R697" s="65" t="str">
        <f t="shared" ca="1" si="173"/>
        <v/>
      </c>
      <c r="S697" s="82" t="str">
        <f t="shared" si="174"/>
        <v/>
      </c>
      <c r="T697" s="73" t="str">
        <f t="shared" si="162"/>
        <v/>
      </c>
      <c r="U697" s="89" t="str">
        <f t="shared" si="175"/>
        <v/>
      </c>
      <c r="V697" s="86" t="str">
        <f t="shared" si="163"/>
        <v/>
      </c>
      <c r="W697" s="41" t="str">
        <f t="shared" si="176"/>
        <v/>
      </c>
      <c r="X697" s="42"/>
    </row>
    <row r="698" spans="1:24" x14ac:dyDescent="0.25">
      <c r="A698" s="104" t="str">
        <f t="shared" si="164"/>
        <v/>
      </c>
      <c r="B698" s="33"/>
      <c r="C698" s="34"/>
      <c r="D698" s="39"/>
      <c r="E698" s="39"/>
      <c r="F698" s="39"/>
      <c r="G698" s="40"/>
      <c r="H698" s="53" t="str">
        <f t="shared" ca="1" si="165"/>
        <v/>
      </c>
      <c r="I698" s="54" t="str">
        <f t="shared" ca="1" si="166"/>
        <v/>
      </c>
      <c r="J698" s="54" t="str">
        <f t="shared" ca="1" si="167"/>
        <v/>
      </c>
      <c r="K698" s="54" t="str">
        <f t="shared" ca="1" si="168"/>
        <v/>
      </c>
      <c r="L698" s="54" t="str">
        <f t="shared" ca="1" si="169"/>
        <v/>
      </c>
      <c r="M698" s="54" t="str">
        <f t="shared" ca="1" si="170"/>
        <v/>
      </c>
      <c r="N698" s="78" t="str">
        <f ca="1">IF(OR(G698="T",G698="",AND(H698="",I698="",J698="",K698="",L698="",M698="")),"",Listen!$A$6)</f>
        <v/>
      </c>
      <c r="O698" s="59" t="str">
        <f t="shared" ca="1" si="161"/>
        <v/>
      </c>
      <c r="P698" s="71" t="str">
        <f t="shared" ca="1" si="171"/>
        <v/>
      </c>
      <c r="Q698" s="65" t="str">
        <f t="shared" ca="1" si="172"/>
        <v/>
      </c>
      <c r="R698" s="65" t="str">
        <f t="shared" ca="1" si="173"/>
        <v/>
      </c>
      <c r="S698" s="82" t="str">
        <f t="shared" si="174"/>
        <v/>
      </c>
      <c r="T698" s="73" t="str">
        <f t="shared" si="162"/>
        <v/>
      </c>
      <c r="U698" s="89" t="str">
        <f t="shared" si="175"/>
        <v/>
      </c>
      <c r="V698" s="86" t="str">
        <f t="shared" si="163"/>
        <v/>
      </c>
      <c r="W698" s="41" t="str">
        <f t="shared" si="176"/>
        <v/>
      </c>
      <c r="X698" s="42"/>
    </row>
    <row r="699" spans="1:24" x14ac:dyDescent="0.25">
      <c r="A699" s="104" t="str">
        <f t="shared" si="164"/>
        <v/>
      </c>
      <c r="B699" s="33"/>
      <c r="C699" s="34"/>
      <c r="D699" s="39"/>
      <c r="E699" s="39"/>
      <c r="F699" s="39"/>
      <c r="G699" s="40"/>
      <c r="H699" s="53" t="str">
        <f t="shared" ca="1" si="165"/>
        <v/>
      </c>
      <c r="I699" s="54" t="str">
        <f t="shared" ca="1" si="166"/>
        <v/>
      </c>
      <c r="J699" s="54" t="str">
        <f t="shared" ca="1" si="167"/>
        <v/>
      </c>
      <c r="K699" s="54" t="str">
        <f t="shared" ca="1" si="168"/>
        <v/>
      </c>
      <c r="L699" s="54" t="str">
        <f t="shared" ca="1" si="169"/>
        <v/>
      </c>
      <c r="M699" s="54" t="str">
        <f t="shared" ca="1" si="170"/>
        <v/>
      </c>
      <c r="N699" s="78" t="str">
        <f ca="1">IF(OR(G699="T",G699="",AND(H699="",I699="",J699="",K699="",L699="",M699="")),"",Listen!$A$6)</f>
        <v/>
      </c>
      <c r="O699" s="59" t="str">
        <f t="shared" ca="1" si="161"/>
        <v/>
      </c>
      <c r="P699" s="71" t="str">
        <f t="shared" ca="1" si="171"/>
        <v/>
      </c>
      <c r="Q699" s="65" t="str">
        <f t="shared" ca="1" si="172"/>
        <v/>
      </c>
      <c r="R699" s="65" t="str">
        <f t="shared" ca="1" si="173"/>
        <v/>
      </c>
      <c r="S699" s="82" t="str">
        <f t="shared" si="174"/>
        <v/>
      </c>
      <c r="T699" s="73" t="str">
        <f t="shared" si="162"/>
        <v/>
      </c>
      <c r="U699" s="89" t="str">
        <f t="shared" si="175"/>
        <v/>
      </c>
      <c r="V699" s="86" t="str">
        <f t="shared" si="163"/>
        <v/>
      </c>
      <c r="W699" s="41" t="str">
        <f t="shared" si="176"/>
        <v/>
      </c>
      <c r="X699" s="42"/>
    </row>
    <row r="700" spans="1:24" x14ac:dyDescent="0.25">
      <c r="A700" s="104" t="str">
        <f t="shared" si="164"/>
        <v/>
      </c>
      <c r="B700" s="33"/>
      <c r="C700" s="34"/>
      <c r="D700" s="39"/>
      <c r="E700" s="39"/>
      <c r="F700" s="39"/>
      <c r="G700" s="40"/>
      <c r="H700" s="53" t="str">
        <f t="shared" ca="1" si="165"/>
        <v/>
      </c>
      <c r="I700" s="54" t="str">
        <f t="shared" ca="1" si="166"/>
        <v/>
      </c>
      <c r="J700" s="54" t="str">
        <f t="shared" ca="1" si="167"/>
        <v/>
      </c>
      <c r="K700" s="54" t="str">
        <f t="shared" ca="1" si="168"/>
        <v/>
      </c>
      <c r="L700" s="54" t="str">
        <f t="shared" ca="1" si="169"/>
        <v/>
      </c>
      <c r="M700" s="54" t="str">
        <f t="shared" ca="1" si="170"/>
        <v/>
      </c>
      <c r="N700" s="78" t="str">
        <f ca="1">IF(OR(G700="T",G700="",AND(H700="",I700="",J700="",K700="",L700="",M700="")),"",Listen!$A$6)</f>
        <v/>
      </c>
      <c r="O700" s="59" t="str">
        <f t="shared" ca="1" si="161"/>
        <v/>
      </c>
      <c r="P700" s="71" t="str">
        <f t="shared" ca="1" si="171"/>
        <v/>
      </c>
      <c r="Q700" s="65" t="str">
        <f t="shared" ca="1" si="172"/>
        <v/>
      </c>
      <c r="R700" s="65" t="str">
        <f t="shared" ca="1" si="173"/>
        <v/>
      </c>
      <c r="S700" s="82" t="str">
        <f t="shared" si="174"/>
        <v/>
      </c>
      <c r="T700" s="73" t="str">
        <f t="shared" si="162"/>
        <v/>
      </c>
      <c r="U700" s="89" t="str">
        <f t="shared" si="175"/>
        <v/>
      </c>
      <c r="V700" s="86" t="str">
        <f t="shared" si="163"/>
        <v/>
      </c>
      <c r="W700" s="41" t="str">
        <f t="shared" si="176"/>
        <v/>
      </c>
      <c r="X700" s="42"/>
    </row>
    <row r="701" spans="1:24" x14ac:dyDescent="0.25">
      <c r="A701" s="104" t="str">
        <f t="shared" si="164"/>
        <v/>
      </c>
      <c r="B701" s="33"/>
      <c r="C701" s="34"/>
      <c r="D701" s="39"/>
      <c r="E701" s="39"/>
      <c r="F701" s="39"/>
      <c r="G701" s="40"/>
      <c r="H701" s="53" t="str">
        <f t="shared" ca="1" si="165"/>
        <v/>
      </c>
      <c r="I701" s="54" t="str">
        <f t="shared" ca="1" si="166"/>
        <v/>
      </c>
      <c r="J701" s="54" t="str">
        <f t="shared" ca="1" si="167"/>
        <v/>
      </c>
      <c r="K701" s="54" t="str">
        <f t="shared" ca="1" si="168"/>
        <v/>
      </c>
      <c r="L701" s="54" t="str">
        <f t="shared" ca="1" si="169"/>
        <v/>
      </c>
      <c r="M701" s="54" t="str">
        <f t="shared" ca="1" si="170"/>
        <v/>
      </c>
      <c r="N701" s="78" t="str">
        <f ca="1">IF(OR(G701="T",G701="",AND(H701="",I701="",J701="",K701="",L701="",M701="")),"",Listen!$A$6)</f>
        <v/>
      </c>
      <c r="O701" s="59" t="str">
        <f t="shared" ca="1" si="161"/>
        <v/>
      </c>
      <c r="P701" s="71" t="str">
        <f t="shared" ca="1" si="171"/>
        <v/>
      </c>
      <c r="Q701" s="65" t="str">
        <f t="shared" ca="1" si="172"/>
        <v/>
      </c>
      <c r="R701" s="65" t="str">
        <f t="shared" ca="1" si="173"/>
        <v/>
      </c>
      <c r="S701" s="82" t="str">
        <f t="shared" si="174"/>
        <v/>
      </c>
      <c r="T701" s="73" t="str">
        <f t="shared" si="162"/>
        <v/>
      </c>
      <c r="U701" s="89" t="str">
        <f t="shared" si="175"/>
        <v/>
      </c>
      <c r="V701" s="86" t="str">
        <f t="shared" si="163"/>
        <v/>
      </c>
      <c r="W701" s="41" t="str">
        <f t="shared" si="176"/>
        <v/>
      </c>
      <c r="X701" s="42"/>
    </row>
    <row r="702" spans="1:24" x14ac:dyDescent="0.25">
      <c r="A702" s="104" t="str">
        <f t="shared" si="164"/>
        <v/>
      </c>
      <c r="B702" s="33"/>
      <c r="C702" s="34"/>
      <c r="D702" s="39"/>
      <c r="E702" s="39"/>
      <c r="F702" s="39"/>
      <c r="G702" s="40"/>
      <c r="H702" s="53" t="str">
        <f t="shared" ca="1" si="165"/>
        <v/>
      </c>
      <c r="I702" s="54" t="str">
        <f t="shared" ca="1" si="166"/>
        <v/>
      </c>
      <c r="J702" s="54" t="str">
        <f t="shared" ca="1" si="167"/>
        <v/>
      </c>
      <c r="K702" s="54" t="str">
        <f t="shared" ca="1" si="168"/>
        <v/>
      </c>
      <c r="L702" s="54" t="str">
        <f t="shared" ca="1" si="169"/>
        <v/>
      </c>
      <c r="M702" s="54" t="str">
        <f t="shared" ca="1" si="170"/>
        <v/>
      </c>
      <c r="N702" s="78" t="str">
        <f ca="1">IF(OR(G702="T",G702="",AND(H702="",I702="",J702="",K702="",L702="",M702="")),"",Listen!$A$6)</f>
        <v/>
      </c>
      <c r="O702" s="59" t="str">
        <f t="shared" ca="1" si="161"/>
        <v/>
      </c>
      <c r="P702" s="71" t="str">
        <f t="shared" ca="1" si="171"/>
        <v/>
      </c>
      <c r="Q702" s="65" t="str">
        <f t="shared" ca="1" si="172"/>
        <v/>
      </c>
      <c r="R702" s="65" t="str">
        <f t="shared" ca="1" si="173"/>
        <v/>
      </c>
      <c r="S702" s="82" t="str">
        <f t="shared" si="174"/>
        <v/>
      </c>
      <c r="T702" s="73" t="str">
        <f t="shared" si="162"/>
        <v/>
      </c>
      <c r="U702" s="89" t="str">
        <f t="shared" si="175"/>
        <v/>
      </c>
      <c r="V702" s="86" t="str">
        <f t="shared" si="163"/>
        <v/>
      </c>
      <c r="W702" s="41" t="str">
        <f t="shared" si="176"/>
        <v/>
      </c>
      <c r="X702" s="42"/>
    </row>
    <row r="703" spans="1:24" x14ac:dyDescent="0.25">
      <c r="A703" s="104" t="str">
        <f t="shared" si="164"/>
        <v/>
      </c>
      <c r="B703" s="33"/>
      <c r="C703" s="34"/>
      <c r="D703" s="39"/>
      <c r="E703" s="39"/>
      <c r="F703" s="39"/>
      <c r="G703" s="40"/>
      <c r="H703" s="53" t="str">
        <f t="shared" ca="1" si="165"/>
        <v/>
      </c>
      <c r="I703" s="54" t="str">
        <f t="shared" ca="1" si="166"/>
        <v/>
      </c>
      <c r="J703" s="54" t="str">
        <f t="shared" ca="1" si="167"/>
        <v/>
      </c>
      <c r="K703" s="54" t="str">
        <f t="shared" ca="1" si="168"/>
        <v/>
      </c>
      <c r="L703" s="54" t="str">
        <f t="shared" ca="1" si="169"/>
        <v/>
      </c>
      <c r="M703" s="54" t="str">
        <f t="shared" ca="1" si="170"/>
        <v/>
      </c>
      <c r="N703" s="78" t="str">
        <f ca="1">IF(OR(G703="T",G703="",AND(H703="",I703="",J703="",K703="",L703="",M703="")),"",Listen!$A$6)</f>
        <v/>
      </c>
      <c r="O703" s="59" t="str">
        <f t="shared" ca="1" si="161"/>
        <v/>
      </c>
      <c r="P703" s="71" t="str">
        <f t="shared" ca="1" si="171"/>
        <v/>
      </c>
      <c r="Q703" s="65" t="str">
        <f t="shared" ca="1" si="172"/>
        <v/>
      </c>
      <c r="R703" s="65" t="str">
        <f t="shared" ca="1" si="173"/>
        <v/>
      </c>
      <c r="S703" s="82" t="str">
        <f t="shared" si="174"/>
        <v/>
      </c>
      <c r="T703" s="73" t="str">
        <f t="shared" si="162"/>
        <v/>
      </c>
      <c r="U703" s="89" t="str">
        <f t="shared" si="175"/>
        <v/>
      </c>
      <c r="V703" s="86" t="str">
        <f t="shared" si="163"/>
        <v/>
      </c>
      <c r="W703" s="41" t="str">
        <f t="shared" si="176"/>
        <v/>
      </c>
      <c r="X703" s="42"/>
    </row>
    <row r="704" spans="1:24" x14ac:dyDescent="0.25">
      <c r="A704" s="104" t="str">
        <f t="shared" si="164"/>
        <v/>
      </c>
      <c r="B704" s="33"/>
      <c r="C704" s="34"/>
      <c r="D704" s="39"/>
      <c r="E704" s="39"/>
      <c r="F704" s="39"/>
      <c r="G704" s="40"/>
      <c r="H704" s="53" t="str">
        <f t="shared" ca="1" si="165"/>
        <v/>
      </c>
      <c r="I704" s="54" t="str">
        <f t="shared" ca="1" si="166"/>
        <v/>
      </c>
      <c r="J704" s="54" t="str">
        <f t="shared" ca="1" si="167"/>
        <v/>
      </c>
      <c r="K704" s="54" t="str">
        <f t="shared" ca="1" si="168"/>
        <v/>
      </c>
      <c r="L704" s="54" t="str">
        <f t="shared" ca="1" si="169"/>
        <v/>
      </c>
      <c r="M704" s="54" t="str">
        <f t="shared" ca="1" si="170"/>
        <v/>
      </c>
      <c r="N704" s="78" t="str">
        <f ca="1">IF(OR(G704="T",G704="",AND(H704="",I704="",J704="",K704="",L704="",M704="")),"",Listen!$A$6)</f>
        <v/>
      </c>
      <c r="O704" s="59" t="str">
        <f t="shared" ca="1" si="161"/>
        <v/>
      </c>
      <c r="P704" s="71" t="str">
        <f t="shared" ca="1" si="171"/>
        <v/>
      </c>
      <c r="Q704" s="65" t="str">
        <f t="shared" ca="1" si="172"/>
        <v/>
      </c>
      <c r="R704" s="65" t="str">
        <f t="shared" ca="1" si="173"/>
        <v/>
      </c>
      <c r="S704" s="82" t="str">
        <f t="shared" si="174"/>
        <v/>
      </c>
      <c r="T704" s="73" t="str">
        <f t="shared" si="162"/>
        <v/>
      </c>
      <c r="U704" s="89" t="str">
        <f t="shared" si="175"/>
        <v/>
      </c>
      <c r="V704" s="86" t="str">
        <f t="shared" si="163"/>
        <v/>
      </c>
      <c r="W704" s="41" t="str">
        <f t="shared" si="176"/>
        <v/>
      </c>
      <c r="X704" s="42"/>
    </row>
    <row r="705" spans="1:24" x14ac:dyDescent="0.25">
      <c r="A705" s="104" t="str">
        <f t="shared" si="164"/>
        <v/>
      </c>
      <c r="B705" s="33"/>
      <c r="C705" s="34"/>
      <c r="D705" s="39"/>
      <c r="E705" s="39"/>
      <c r="F705" s="39"/>
      <c r="G705" s="40"/>
      <c r="H705" s="53" t="str">
        <f t="shared" ca="1" si="165"/>
        <v/>
      </c>
      <c r="I705" s="54" t="str">
        <f t="shared" ca="1" si="166"/>
        <v/>
      </c>
      <c r="J705" s="54" t="str">
        <f t="shared" ca="1" si="167"/>
        <v/>
      </c>
      <c r="K705" s="54" t="str">
        <f t="shared" ca="1" si="168"/>
        <v/>
      </c>
      <c r="L705" s="54" t="str">
        <f t="shared" ca="1" si="169"/>
        <v/>
      </c>
      <c r="M705" s="54" t="str">
        <f t="shared" ca="1" si="170"/>
        <v/>
      </c>
      <c r="N705" s="78" t="str">
        <f ca="1">IF(OR(G705="T",G705="",AND(H705="",I705="",J705="",K705="",L705="",M705="")),"",Listen!$A$6)</f>
        <v/>
      </c>
      <c r="O705" s="59" t="str">
        <f t="shared" ca="1" si="161"/>
        <v/>
      </c>
      <c r="P705" s="71" t="str">
        <f t="shared" ca="1" si="171"/>
        <v/>
      </c>
      <c r="Q705" s="65" t="str">
        <f t="shared" ca="1" si="172"/>
        <v/>
      </c>
      <c r="R705" s="65" t="str">
        <f t="shared" ca="1" si="173"/>
        <v/>
      </c>
      <c r="S705" s="82" t="str">
        <f t="shared" si="174"/>
        <v/>
      </c>
      <c r="T705" s="73" t="str">
        <f t="shared" si="162"/>
        <v/>
      </c>
      <c r="U705" s="89" t="str">
        <f t="shared" si="175"/>
        <v/>
      </c>
      <c r="V705" s="86" t="str">
        <f t="shared" si="163"/>
        <v/>
      </c>
      <c r="W705" s="41" t="str">
        <f t="shared" si="176"/>
        <v/>
      </c>
      <c r="X705" s="42"/>
    </row>
    <row r="706" spans="1:24" x14ac:dyDescent="0.25">
      <c r="A706" s="104" t="str">
        <f t="shared" si="164"/>
        <v/>
      </c>
      <c r="B706" s="33"/>
      <c r="C706" s="34"/>
      <c r="D706" s="39"/>
      <c r="E706" s="39"/>
      <c r="F706" s="39"/>
      <c r="G706" s="40"/>
      <c r="H706" s="53" t="str">
        <f t="shared" ca="1" si="165"/>
        <v/>
      </c>
      <c r="I706" s="54" t="str">
        <f t="shared" ca="1" si="166"/>
        <v/>
      </c>
      <c r="J706" s="54" t="str">
        <f t="shared" ca="1" si="167"/>
        <v/>
      </c>
      <c r="K706" s="54" t="str">
        <f t="shared" ca="1" si="168"/>
        <v/>
      </c>
      <c r="L706" s="54" t="str">
        <f t="shared" ca="1" si="169"/>
        <v/>
      </c>
      <c r="M706" s="54" t="str">
        <f t="shared" ca="1" si="170"/>
        <v/>
      </c>
      <c r="N706" s="78" t="str">
        <f ca="1">IF(OR(G706="T",G706="",AND(H706="",I706="",J706="",K706="",L706="",M706="")),"",Listen!$A$6)</f>
        <v/>
      </c>
      <c r="O706" s="59" t="str">
        <f t="shared" ca="1" si="161"/>
        <v/>
      </c>
      <c r="P706" s="71" t="str">
        <f t="shared" ca="1" si="171"/>
        <v/>
      </c>
      <c r="Q706" s="65" t="str">
        <f t="shared" ca="1" si="172"/>
        <v/>
      </c>
      <c r="R706" s="65" t="str">
        <f t="shared" ca="1" si="173"/>
        <v/>
      </c>
      <c r="S706" s="82" t="str">
        <f t="shared" si="174"/>
        <v/>
      </c>
      <c r="T706" s="73" t="str">
        <f t="shared" si="162"/>
        <v/>
      </c>
      <c r="U706" s="89" t="str">
        <f t="shared" si="175"/>
        <v/>
      </c>
      <c r="V706" s="86" t="str">
        <f t="shared" si="163"/>
        <v/>
      </c>
      <c r="W706" s="41" t="str">
        <f t="shared" si="176"/>
        <v/>
      </c>
      <c r="X706" s="42"/>
    </row>
    <row r="707" spans="1:24" x14ac:dyDescent="0.25">
      <c r="A707" s="104" t="str">
        <f t="shared" si="164"/>
        <v/>
      </c>
      <c r="B707" s="33"/>
      <c r="C707" s="34"/>
      <c r="D707" s="39"/>
      <c r="E707" s="39"/>
      <c r="F707" s="39"/>
      <c r="G707" s="40"/>
      <c r="H707" s="53" t="str">
        <f t="shared" ca="1" si="165"/>
        <v/>
      </c>
      <c r="I707" s="54" t="str">
        <f t="shared" ca="1" si="166"/>
        <v/>
      </c>
      <c r="J707" s="54" t="str">
        <f t="shared" ca="1" si="167"/>
        <v/>
      </c>
      <c r="K707" s="54" t="str">
        <f t="shared" ca="1" si="168"/>
        <v/>
      </c>
      <c r="L707" s="54" t="str">
        <f t="shared" ca="1" si="169"/>
        <v/>
      </c>
      <c r="M707" s="54" t="str">
        <f t="shared" ca="1" si="170"/>
        <v/>
      </c>
      <c r="N707" s="78" t="str">
        <f ca="1">IF(OR(G707="T",G707="",AND(H707="",I707="",J707="",K707="",L707="",M707="")),"",Listen!$A$6)</f>
        <v/>
      </c>
      <c r="O707" s="59" t="str">
        <f t="shared" ca="1" si="161"/>
        <v/>
      </c>
      <c r="P707" s="71" t="str">
        <f t="shared" ca="1" si="171"/>
        <v/>
      </c>
      <c r="Q707" s="65" t="str">
        <f t="shared" ca="1" si="172"/>
        <v/>
      </c>
      <c r="R707" s="65" t="str">
        <f t="shared" ca="1" si="173"/>
        <v/>
      </c>
      <c r="S707" s="82" t="str">
        <f t="shared" si="174"/>
        <v/>
      </c>
      <c r="T707" s="73" t="str">
        <f t="shared" si="162"/>
        <v/>
      </c>
      <c r="U707" s="89" t="str">
        <f t="shared" si="175"/>
        <v/>
      </c>
      <c r="V707" s="86" t="str">
        <f t="shared" si="163"/>
        <v/>
      </c>
      <c r="W707" s="41" t="str">
        <f t="shared" si="176"/>
        <v/>
      </c>
      <c r="X707" s="42"/>
    </row>
    <row r="708" spans="1:24" x14ac:dyDescent="0.25">
      <c r="A708" s="104" t="str">
        <f t="shared" si="164"/>
        <v/>
      </c>
      <c r="B708" s="33"/>
      <c r="C708" s="34"/>
      <c r="D708" s="39"/>
      <c r="E708" s="39"/>
      <c r="F708" s="39"/>
      <c r="G708" s="40"/>
      <c r="H708" s="53" t="str">
        <f t="shared" ca="1" si="165"/>
        <v/>
      </c>
      <c r="I708" s="54" t="str">
        <f t="shared" ca="1" si="166"/>
        <v/>
      </c>
      <c r="J708" s="54" t="str">
        <f t="shared" ca="1" si="167"/>
        <v/>
      </c>
      <c r="K708" s="54" t="str">
        <f t="shared" ca="1" si="168"/>
        <v/>
      </c>
      <c r="L708" s="54" t="str">
        <f t="shared" ca="1" si="169"/>
        <v/>
      </c>
      <c r="M708" s="54" t="str">
        <f t="shared" ca="1" si="170"/>
        <v/>
      </c>
      <c r="N708" s="78" t="str">
        <f ca="1">IF(OR(G708="T",G708="",AND(H708="",I708="",J708="",K708="",L708="",M708="")),"",Listen!$A$6)</f>
        <v/>
      </c>
      <c r="O708" s="59" t="str">
        <f t="shared" ca="1" si="161"/>
        <v/>
      </c>
      <c r="P708" s="71" t="str">
        <f t="shared" ca="1" si="171"/>
        <v/>
      </c>
      <c r="Q708" s="65" t="str">
        <f t="shared" ca="1" si="172"/>
        <v/>
      </c>
      <c r="R708" s="65" t="str">
        <f t="shared" ca="1" si="173"/>
        <v/>
      </c>
      <c r="S708" s="82" t="str">
        <f t="shared" si="174"/>
        <v/>
      </c>
      <c r="T708" s="73" t="str">
        <f t="shared" si="162"/>
        <v/>
      </c>
      <c r="U708" s="89" t="str">
        <f t="shared" si="175"/>
        <v/>
      </c>
      <c r="V708" s="86" t="str">
        <f t="shared" si="163"/>
        <v/>
      </c>
      <c r="W708" s="41" t="str">
        <f t="shared" si="176"/>
        <v/>
      </c>
      <c r="X708" s="42"/>
    </row>
    <row r="709" spans="1:24" x14ac:dyDescent="0.25">
      <c r="A709" s="104" t="str">
        <f t="shared" si="164"/>
        <v/>
      </c>
      <c r="B709" s="33"/>
      <c r="C709" s="34"/>
      <c r="D709" s="39"/>
      <c r="E709" s="39"/>
      <c r="F709" s="39"/>
      <c r="G709" s="40"/>
      <c r="H709" s="53" t="str">
        <f t="shared" ca="1" si="165"/>
        <v/>
      </c>
      <c r="I709" s="54" t="str">
        <f t="shared" ca="1" si="166"/>
        <v/>
      </c>
      <c r="J709" s="54" t="str">
        <f t="shared" ca="1" si="167"/>
        <v/>
      </c>
      <c r="K709" s="54" t="str">
        <f t="shared" ca="1" si="168"/>
        <v/>
      </c>
      <c r="L709" s="54" t="str">
        <f t="shared" ca="1" si="169"/>
        <v/>
      </c>
      <c r="M709" s="54" t="str">
        <f t="shared" ca="1" si="170"/>
        <v/>
      </c>
      <c r="N709" s="78" t="str">
        <f ca="1">IF(OR(G709="T",G709="",AND(H709="",I709="",J709="",K709="",L709="",M709="")),"",Listen!$A$6)</f>
        <v/>
      </c>
      <c r="O709" s="59" t="str">
        <f t="shared" ca="1" si="161"/>
        <v/>
      </c>
      <c r="P709" s="71" t="str">
        <f t="shared" ca="1" si="171"/>
        <v/>
      </c>
      <c r="Q709" s="65" t="str">
        <f t="shared" ca="1" si="172"/>
        <v/>
      </c>
      <c r="R709" s="65" t="str">
        <f t="shared" ca="1" si="173"/>
        <v/>
      </c>
      <c r="S709" s="82" t="str">
        <f t="shared" si="174"/>
        <v/>
      </c>
      <c r="T709" s="73" t="str">
        <f t="shared" si="162"/>
        <v/>
      </c>
      <c r="U709" s="89" t="str">
        <f t="shared" si="175"/>
        <v/>
      </c>
      <c r="V709" s="86" t="str">
        <f t="shared" si="163"/>
        <v/>
      </c>
      <c r="W709" s="41" t="str">
        <f t="shared" si="176"/>
        <v/>
      </c>
      <c r="X709" s="42"/>
    </row>
    <row r="710" spans="1:24" x14ac:dyDescent="0.25">
      <c r="A710" s="104" t="str">
        <f t="shared" si="164"/>
        <v/>
      </c>
      <c r="B710" s="33"/>
      <c r="C710" s="34"/>
      <c r="D710" s="39"/>
      <c r="E710" s="39"/>
      <c r="F710" s="39"/>
      <c r="G710" s="40"/>
      <c r="H710" s="53" t="str">
        <f t="shared" ca="1" si="165"/>
        <v/>
      </c>
      <c r="I710" s="54" t="str">
        <f t="shared" ca="1" si="166"/>
        <v/>
      </c>
      <c r="J710" s="54" t="str">
        <f t="shared" ca="1" si="167"/>
        <v/>
      </c>
      <c r="K710" s="54" t="str">
        <f t="shared" ca="1" si="168"/>
        <v/>
      </c>
      <c r="L710" s="54" t="str">
        <f t="shared" ca="1" si="169"/>
        <v/>
      </c>
      <c r="M710" s="54" t="str">
        <f t="shared" ca="1" si="170"/>
        <v/>
      </c>
      <c r="N710" s="78" t="str">
        <f ca="1">IF(OR(G710="T",G710="",AND(H710="",I710="",J710="",K710="",L710="",M710="")),"",Listen!$A$6)</f>
        <v/>
      </c>
      <c r="O710" s="59" t="str">
        <f t="shared" ca="1" si="161"/>
        <v/>
      </c>
      <c r="P710" s="71" t="str">
        <f t="shared" ca="1" si="171"/>
        <v/>
      </c>
      <c r="Q710" s="65" t="str">
        <f t="shared" ca="1" si="172"/>
        <v/>
      </c>
      <c r="R710" s="65" t="str">
        <f t="shared" ca="1" si="173"/>
        <v/>
      </c>
      <c r="S710" s="82" t="str">
        <f t="shared" si="174"/>
        <v/>
      </c>
      <c r="T710" s="73" t="str">
        <f t="shared" si="162"/>
        <v/>
      </c>
      <c r="U710" s="89" t="str">
        <f t="shared" si="175"/>
        <v/>
      </c>
      <c r="V710" s="86" t="str">
        <f t="shared" si="163"/>
        <v/>
      </c>
      <c r="W710" s="41" t="str">
        <f t="shared" si="176"/>
        <v/>
      </c>
      <c r="X710" s="42"/>
    </row>
    <row r="711" spans="1:24" x14ac:dyDescent="0.25">
      <c r="A711" s="104" t="str">
        <f t="shared" si="164"/>
        <v/>
      </c>
      <c r="B711" s="33"/>
      <c r="C711" s="34"/>
      <c r="D711" s="39"/>
      <c r="E711" s="39"/>
      <c r="F711" s="39"/>
      <c r="G711" s="40"/>
      <c r="H711" s="53" t="str">
        <f t="shared" ca="1" si="165"/>
        <v/>
      </c>
      <c r="I711" s="54" t="str">
        <f t="shared" ca="1" si="166"/>
        <v/>
      </c>
      <c r="J711" s="54" t="str">
        <f t="shared" ca="1" si="167"/>
        <v/>
      </c>
      <c r="K711" s="54" t="str">
        <f t="shared" ca="1" si="168"/>
        <v/>
      </c>
      <c r="L711" s="54" t="str">
        <f t="shared" ca="1" si="169"/>
        <v/>
      </c>
      <c r="M711" s="54" t="str">
        <f t="shared" ca="1" si="170"/>
        <v/>
      </c>
      <c r="N711" s="78" t="str">
        <f ca="1">IF(OR(G711="T",G711="",AND(H711="",I711="",J711="",K711="",L711="",M711="")),"",Listen!$A$6)</f>
        <v/>
      </c>
      <c r="O711" s="59" t="str">
        <f t="shared" ref="O711:O774" ca="1" si="177">IF(N711="","",VLOOKUP(N711,Mikrobio2,2,FALSE))</f>
        <v/>
      </c>
      <c r="P711" s="71" t="str">
        <f t="shared" ca="1" si="171"/>
        <v/>
      </c>
      <c r="Q711" s="65" t="str">
        <f t="shared" ca="1" si="172"/>
        <v/>
      </c>
      <c r="R711" s="65" t="str">
        <f t="shared" ca="1" si="173"/>
        <v/>
      </c>
      <c r="S711" s="82" t="str">
        <f t="shared" si="174"/>
        <v/>
      </c>
      <c r="T711" s="73" t="str">
        <f t="shared" ref="T711:T774" si="178">IF(S711="","",VLOOKUP(S711,Chemie2,2,FALSE))</f>
        <v/>
      </c>
      <c r="U711" s="89" t="str">
        <f t="shared" si="175"/>
        <v/>
      </c>
      <c r="V711" s="86" t="str">
        <f t="shared" ref="V711:V774" si="179">IF(U711="","",VLOOKUP(U711,Planprobe2,2,FALSE))</f>
        <v/>
      </c>
      <c r="W711" s="41" t="str">
        <f t="shared" si="176"/>
        <v/>
      </c>
      <c r="X711" s="42"/>
    </row>
    <row r="712" spans="1:24" x14ac:dyDescent="0.25">
      <c r="A712" s="104" t="str">
        <f t="shared" ref="A712:A775" si="180">IF(B712="","",CONCATENATE("WVU-",ROW()-6))</f>
        <v/>
      </c>
      <c r="B712" s="33"/>
      <c r="C712" s="34"/>
      <c r="D712" s="39"/>
      <c r="E712" s="39"/>
      <c r="F712" s="39"/>
      <c r="G712" s="40"/>
      <c r="H712" s="53" t="str">
        <f t="shared" ref="H712:H775" ca="1" si="181">IF(OR($C712="",ISNA(VLOOKUP("Escherichia coli (E. coli)",INDIRECT($C712&amp;"!B6:D205"),3,FALSE))=TRUE),"",IF(VLOOKUP("Escherichia coli (E. coli)",INDIRECT($C712&amp;"!B6:D205"),3,FALSE)=0,"",VLOOKUP("Escherichia coli (E. coli)",INDIRECT($C712&amp;"!B6:D205"),3,FALSE)))</f>
        <v/>
      </c>
      <c r="I712" s="54" t="str">
        <f t="shared" ref="I712:I775" ca="1" si="182">IF(OR($C712="",ISNA(VLOOKUP("Coliforme Bakterien",INDIRECT($C712&amp;"!B6:D205"),3,FALSE))=TRUE),"",IF(VLOOKUP("Coliforme Bakterien",INDIRECT($C712&amp;"!B6:D205"),3,FALSE)=0,"",VLOOKUP("Coliforme Bakterien",INDIRECT($C712&amp;"!B6:D205"),3,FALSE)))</f>
        <v/>
      </c>
      <c r="J712" s="54" t="str">
        <f t="shared" ref="J712:J775" ca="1" si="183">IF(OR($C712="",ISNA(VLOOKUP("Koloniezahl bei 22°C",INDIRECT($C712&amp;"!B6:D205"),3,FALSE))=TRUE),"",IF(VLOOKUP("Koloniezahl bei 22°C",INDIRECT($C712&amp;"!B6:D205"),3,FALSE)=0,"",VLOOKUP("Koloniezahl bei 22°C",INDIRECT($C712&amp;"!B6:D205"),3,FALSE)))</f>
        <v/>
      </c>
      <c r="K712" s="54" t="str">
        <f t="shared" ref="K712:K775" ca="1" si="184">IF(OR($C712="",ISNA(VLOOKUP("Koloniezahl bei 36°C",INDIRECT($C712&amp;"!B6:D205"),3,FALSE))=TRUE),"",IF(VLOOKUP("Koloniezahl bei 36°C",INDIRECT($C712&amp;"!B6:D205"),3,FALSE)=0,"",VLOOKUP("Koloniezahl bei 36°C",INDIRECT($C712&amp;"!B6:D205"),3,FALSE)))</f>
        <v/>
      </c>
      <c r="L712" s="54" t="str">
        <f t="shared" ref="L712:L775" ca="1" si="185">IF(OR($C712="",ISNA(VLOOKUP("Pseudomonas aeruginosa",INDIRECT($C712&amp;"!B6:D205"),3,FALSE))=TRUE),"",IF(VLOOKUP("Pseudomonas aeruginosa",INDIRECT($C712&amp;"!B6:D205"),3,FALSE)=0,"",VLOOKUP("Pseudomonas aeruginosa",INDIRECT($C712&amp;"!B6:D205"),3,FALSE)))</f>
        <v/>
      </c>
      <c r="M712" s="54" t="str">
        <f t="shared" ref="M712:M775" ca="1" si="186">IF(OR($C712="",ISNA(VLOOKUP("Enterokokken",INDIRECT($C712&amp;"!B6:D205"),3,FALSE))=TRUE),"",IF(VLOOKUP("Enterokokken",INDIRECT($C712&amp;"!B6:D205"),3,FALSE)=0,"",VLOOKUP("Enterokokken",INDIRECT($C712&amp;"!B6:D205"),3,FALSE)))</f>
        <v/>
      </c>
      <c r="N712" s="78" t="str">
        <f ca="1">IF(OR(G712="T",G712="",AND(H712="",I712="",J712="",K712="",L712="",M712="")),"",Listen!$A$6)</f>
        <v/>
      </c>
      <c r="O712" s="59" t="str">
        <f t="shared" ca="1" si="177"/>
        <v/>
      </c>
      <c r="P712" s="71" t="str">
        <f t="shared" ref="P712:P775" ca="1" si="187">IF(OR($C712="",ISNA(VLOOKUP("Kupfer",INDIRECT($C712&amp;"!B6:D205"),3,FALSE))=TRUE),"",IF(VLOOKUP("Kupfer",INDIRECT($C712&amp;"!B6:D205"),3,FALSE)=0,"",VLOOKUP("Kupfer",INDIRECT($C712&amp;"!B6:D205"),3,FALSE)))</f>
        <v/>
      </c>
      <c r="Q712" s="65" t="str">
        <f t="shared" ref="Q712:Q775" ca="1" si="188">IF(OR($C712="",ISNA(VLOOKUP("Nickel",INDIRECT($C712&amp;"!B6:D205"),3,FALSE))=TRUE),"",IF(VLOOKUP("Nickel",INDIRECT($C712&amp;"!B6:D205"),3,FALSE)=0,"",VLOOKUP("Nickel",INDIRECT($C712&amp;"!B6:D205"),3,FALSE)))</f>
        <v/>
      </c>
      <c r="R712" s="65" t="str">
        <f t="shared" ref="R712:R775" ca="1" si="189">IF(OR($C712="",ISNA(VLOOKUP("Blei",INDIRECT($C712&amp;"!B6:D205"),3,FALSE))=TRUE),"",IF(VLOOKUP("Blei",INDIRECT($C712&amp;"!B6:D205"),3,FALSE)=0,"",VLOOKUP("Blei",INDIRECT($C712&amp;"!B6:D205"),3,FALSE)))</f>
        <v/>
      </c>
      <c r="S712" s="82" t="str">
        <f t="shared" ref="S712:S775" si="190">IF(G712="","",IF(AND(G712="T",OR(P712="x",Q712="x",R712="x")),1,IF(OR(P712="x",Q712="x",R712="x"),"A","")))</f>
        <v/>
      </c>
      <c r="T712" s="73" t="str">
        <f t="shared" si="178"/>
        <v/>
      </c>
      <c r="U712" s="89" t="str">
        <f t="shared" ref="U712:U775" si="191">IF(C712&lt;&gt;"","1m003","")</f>
        <v/>
      </c>
      <c r="V712" s="86" t="str">
        <f t="shared" si="179"/>
        <v/>
      </c>
      <c r="W712" s="41" t="str">
        <f t="shared" ref="W712:W775" si="192">IF(U712="","",IF(OR(U712="1m003",U712="1m004"),"ja","Bitte auswählen!"))</f>
        <v/>
      </c>
      <c r="X712" s="42"/>
    </row>
    <row r="713" spans="1:24" x14ac:dyDescent="0.25">
      <c r="A713" s="104" t="str">
        <f t="shared" si="180"/>
        <v/>
      </c>
      <c r="B713" s="33"/>
      <c r="C713" s="34"/>
      <c r="D713" s="39"/>
      <c r="E713" s="39"/>
      <c r="F713" s="39"/>
      <c r="G713" s="40"/>
      <c r="H713" s="53" t="str">
        <f t="shared" ca="1" si="181"/>
        <v/>
      </c>
      <c r="I713" s="54" t="str">
        <f t="shared" ca="1" si="182"/>
        <v/>
      </c>
      <c r="J713" s="54" t="str">
        <f t="shared" ca="1" si="183"/>
        <v/>
      </c>
      <c r="K713" s="54" t="str">
        <f t="shared" ca="1" si="184"/>
        <v/>
      </c>
      <c r="L713" s="54" t="str">
        <f t="shared" ca="1" si="185"/>
        <v/>
      </c>
      <c r="M713" s="54" t="str">
        <f t="shared" ca="1" si="186"/>
        <v/>
      </c>
      <c r="N713" s="78" t="str">
        <f ca="1">IF(OR(G713="T",G713="",AND(H713="",I713="",J713="",K713="",L713="",M713="")),"",Listen!$A$6)</f>
        <v/>
      </c>
      <c r="O713" s="59" t="str">
        <f t="shared" ca="1" si="177"/>
        <v/>
      </c>
      <c r="P713" s="71" t="str">
        <f t="shared" ca="1" si="187"/>
        <v/>
      </c>
      <c r="Q713" s="65" t="str">
        <f t="shared" ca="1" si="188"/>
        <v/>
      </c>
      <c r="R713" s="65" t="str">
        <f t="shared" ca="1" si="189"/>
        <v/>
      </c>
      <c r="S713" s="82" t="str">
        <f t="shared" si="190"/>
        <v/>
      </c>
      <c r="T713" s="73" t="str">
        <f t="shared" si="178"/>
        <v/>
      </c>
      <c r="U713" s="89" t="str">
        <f t="shared" si="191"/>
        <v/>
      </c>
      <c r="V713" s="86" t="str">
        <f t="shared" si="179"/>
        <v/>
      </c>
      <c r="W713" s="41" t="str">
        <f t="shared" si="192"/>
        <v/>
      </c>
      <c r="X713" s="42"/>
    </row>
    <row r="714" spans="1:24" x14ac:dyDescent="0.25">
      <c r="A714" s="104" t="str">
        <f t="shared" si="180"/>
        <v/>
      </c>
      <c r="B714" s="33"/>
      <c r="C714" s="34"/>
      <c r="D714" s="39"/>
      <c r="E714" s="39"/>
      <c r="F714" s="39"/>
      <c r="G714" s="40"/>
      <c r="H714" s="53" t="str">
        <f t="shared" ca="1" si="181"/>
        <v/>
      </c>
      <c r="I714" s="54" t="str">
        <f t="shared" ca="1" si="182"/>
        <v/>
      </c>
      <c r="J714" s="54" t="str">
        <f t="shared" ca="1" si="183"/>
        <v/>
      </c>
      <c r="K714" s="54" t="str">
        <f t="shared" ca="1" si="184"/>
        <v/>
      </c>
      <c r="L714" s="54" t="str">
        <f t="shared" ca="1" si="185"/>
        <v/>
      </c>
      <c r="M714" s="54" t="str">
        <f t="shared" ca="1" si="186"/>
        <v/>
      </c>
      <c r="N714" s="78" t="str">
        <f ca="1">IF(OR(G714="T",G714="",AND(H714="",I714="",J714="",K714="",L714="",M714="")),"",Listen!$A$6)</f>
        <v/>
      </c>
      <c r="O714" s="59" t="str">
        <f t="shared" ca="1" si="177"/>
        <v/>
      </c>
      <c r="P714" s="71" t="str">
        <f t="shared" ca="1" si="187"/>
        <v/>
      </c>
      <c r="Q714" s="65" t="str">
        <f t="shared" ca="1" si="188"/>
        <v/>
      </c>
      <c r="R714" s="65" t="str">
        <f t="shared" ca="1" si="189"/>
        <v/>
      </c>
      <c r="S714" s="82" t="str">
        <f t="shared" si="190"/>
        <v/>
      </c>
      <c r="T714" s="73" t="str">
        <f t="shared" si="178"/>
        <v/>
      </c>
      <c r="U714" s="89" t="str">
        <f t="shared" si="191"/>
        <v/>
      </c>
      <c r="V714" s="86" t="str">
        <f t="shared" si="179"/>
        <v/>
      </c>
      <c r="W714" s="41" t="str">
        <f t="shared" si="192"/>
        <v/>
      </c>
      <c r="X714" s="42"/>
    </row>
    <row r="715" spans="1:24" x14ac:dyDescent="0.25">
      <c r="A715" s="104" t="str">
        <f t="shared" si="180"/>
        <v/>
      </c>
      <c r="B715" s="33"/>
      <c r="C715" s="34"/>
      <c r="D715" s="39"/>
      <c r="E715" s="39"/>
      <c r="F715" s="39"/>
      <c r="G715" s="40"/>
      <c r="H715" s="53" t="str">
        <f t="shared" ca="1" si="181"/>
        <v/>
      </c>
      <c r="I715" s="54" t="str">
        <f t="shared" ca="1" si="182"/>
        <v/>
      </c>
      <c r="J715" s="54" t="str">
        <f t="shared" ca="1" si="183"/>
        <v/>
      </c>
      <c r="K715" s="54" t="str">
        <f t="shared" ca="1" si="184"/>
        <v/>
      </c>
      <c r="L715" s="54" t="str">
        <f t="shared" ca="1" si="185"/>
        <v/>
      </c>
      <c r="M715" s="54" t="str">
        <f t="shared" ca="1" si="186"/>
        <v/>
      </c>
      <c r="N715" s="78" t="str">
        <f ca="1">IF(OR(G715="T",G715="",AND(H715="",I715="",J715="",K715="",L715="",M715="")),"",Listen!$A$6)</f>
        <v/>
      </c>
      <c r="O715" s="59" t="str">
        <f t="shared" ca="1" si="177"/>
        <v/>
      </c>
      <c r="P715" s="71" t="str">
        <f t="shared" ca="1" si="187"/>
        <v/>
      </c>
      <c r="Q715" s="65" t="str">
        <f t="shared" ca="1" si="188"/>
        <v/>
      </c>
      <c r="R715" s="65" t="str">
        <f t="shared" ca="1" si="189"/>
        <v/>
      </c>
      <c r="S715" s="82" t="str">
        <f t="shared" si="190"/>
        <v/>
      </c>
      <c r="T715" s="73" t="str">
        <f t="shared" si="178"/>
        <v/>
      </c>
      <c r="U715" s="89" t="str">
        <f t="shared" si="191"/>
        <v/>
      </c>
      <c r="V715" s="86" t="str">
        <f t="shared" si="179"/>
        <v/>
      </c>
      <c r="W715" s="41" t="str">
        <f t="shared" si="192"/>
        <v/>
      </c>
      <c r="X715" s="42"/>
    </row>
    <row r="716" spans="1:24" x14ac:dyDescent="0.25">
      <c r="A716" s="104" t="str">
        <f t="shared" si="180"/>
        <v/>
      </c>
      <c r="B716" s="33"/>
      <c r="C716" s="34"/>
      <c r="D716" s="39"/>
      <c r="E716" s="39"/>
      <c r="F716" s="39"/>
      <c r="G716" s="40"/>
      <c r="H716" s="53" t="str">
        <f t="shared" ca="1" si="181"/>
        <v/>
      </c>
      <c r="I716" s="54" t="str">
        <f t="shared" ca="1" si="182"/>
        <v/>
      </c>
      <c r="J716" s="54" t="str">
        <f t="shared" ca="1" si="183"/>
        <v/>
      </c>
      <c r="K716" s="54" t="str">
        <f t="shared" ca="1" si="184"/>
        <v/>
      </c>
      <c r="L716" s="54" t="str">
        <f t="shared" ca="1" si="185"/>
        <v/>
      </c>
      <c r="M716" s="54" t="str">
        <f t="shared" ca="1" si="186"/>
        <v/>
      </c>
      <c r="N716" s="78" t="str">
        <f ca="1">IF(OR(G716="T",G716="",AND(H716="",I716="",J716="",K716="",L716="",M716="")),"",Listen!$A$6)</f>
        <v/>
      </c>
      <c r="O716" s="59" t="str">
        <f t="shared" ca="1" si="177"/>
        <v/>
      </c>
      <c r="P716" s="71" t="str">
        <f t="shared" ca="1" si="187"/>
        <v/>
      </c>
      <c r="Q716" s="65" t="str">
        <f t="shared" ca="1" si="188"/>
        <v/>
      </c>
      <c r="R716" s="65" t="str">
        <f t="shared" ca="1" si="189"/>
        <v/>
      </c>
      <c r="S716" s="82" t="str">
        <f t="shared" si="190"/>
        <v/>
      </c>
      <c r="T716" s="73" t="str">
        <f t="shared" si="178"/>
        <v/>
      </c>
      <c r="U716" s="89" t="str">
        <f t="shared" si="191"/>
        <v/>
      </c>
      <c r="V716" s="86" t="str">
        <f t="shared" si="179"/>
        <v/>
      </c>
      <c r="W716" s="41" t="str">
        <f t="shared" si="192"/>
        <v/>
      </c>
      <c r="X716" s="42"/>
    </row>
    <row r="717" spans="1:24" x14ac:dyDescent="0.25">
      <c r="A717" s="104" t="str">
        <f t="shared" si="180"/>
        <v/>
      </c>
      <c r="B717" s="33"/>
      <c r="C717" s="34"/>
      <c r="D717" s="39"/>
      <c r="E717" s="39"/>
      <c r="F717" s="39"/>
      <c r="G717" s="40"/>
      <c r="H717" s="53" t="str">
        <f t="shared" ca="1" si="181"/>
        <v/>
      </c>
      <c r="I717" s="54" t="str">
        <f t="shared" ca="1" si="182"/>
        <v/>
      </c>
      <c r="J717" s="54" t="str">
        <f t="shared" ca="1" si="183"/>
        <v/>
      </c>
      <c r="K717" s="54" t="str">
        <f t="shared" ca="1" si="184"/>
        <v/>
      </c>
      <c r="L717" s="54" t="str">
        <f t="shared" ca="1" si="185"/>
        <v/>
      </c>
      <c r="M717" s="54" t="str">
        <f t="shared" ca="1" si="186"/>
        <v/>
      </c>
      <c r="N717" s="78" t="str">
        <f ca="1">IF(OR(G717="T",G717="",AND(H717="",I717="",J717="",K717="",L717="",M717="")),"",Listen!$A$6)</f>
        <v/>
      </c>
      <c r="O717" s="59" t="str">
        <f t="shared" ca="1" si="177"/>
        <v/>
      </c>
      <c r="P717" s="71" t="str">
        <f t="shared" ca="1" si="187"/>
        <v/>
      </c>
      <c r="Q717" s="65" t="str">
        <f t="shared" ca="1" si="188"/>
        <v/>
      </c>
      <c r="R717" s="65" t="str">
        <f t="shared" ca="1" si="189"/>
        <v/>
      </c>
      <c r="S717" s="82" t="str">
        <f t="shared" si="190"/>
        <v/>
      </c>
      <c r="T717" s="73" t="str">
        <f t="shared" si="178"/>
        <v/>
      </c>
      <c r="U717" s="89" t="str">
        <f t="shared" si="191"/>
        <v/>
      </c>
      <c r="V717" s="86" t="str">
        <f t="shared" si="179"/>
        <v/>
      </c>
      <c r="W717" s="41" t="str">
        <f t="shared" si="192"/>
        <v/>
      </c>
      <c r="X717" s="42"/>
    </row>
    <row r="718" spans="1:24" x14ac:dyDescent="0.25">
      <c r="A718" s="104" t="str">
        <f t="shared" si="180"/>
        <v/>
      </c>
      <c r="B718" s="33"/>
      <c r="C718" s="34"/>
      <c r="D718" s="39"/>
      <c r="E718" s="39"/>
      <c r="F718" s="39"/>
      <c r="G718" s="40"/>
      <c r="H718" s="53" t="str">
        <f t="shared" ca="1" si="181"/>
        <v/>
      </c>
      <c r="I718" s="54" t="str">
        <f t="shared" ca="1" si="182"/>
        <v/>
      </c>
      <c r="J718" s="54" t="str">
        <f t="shared" ca="1" si="183"/>
        <v/>
      </c>
      <c r="K718" s="54" t="str">
        <f t="shared" ca="1" si="184"/>
        <v/>
      </c>
      <c r="L718" s="54" t="str">
        <f t="shared" ca="1" si="185"/>
        <v/>
      </c>
      <c r="M718" s="54" t="str">
        <f t="shared" ca="1" si="186"/>
        <v/>
      </c>
      <c r="N718" s="78" t="str">
        <f ca="1">IF(OR(G718="T",G718="",AND(H718="",I718="",J718="",K718="",L718="",M718="")),"",Listen!$A$6)</f>
        <v/>
      </c>
      <c r="O718" s="59" t="str">
        <f t="shared" ca="1" si="177"/>
        <v/>
      </c>
      <c r="P718" s="71" t="str">
        <f t="shared" ca="1" si="187"/>
        <v/>
      </c>
      <c r="Q718" s="65" t="str">
        <f t="shared" ca="1" si="188"/>
        <v/>
      </c>
      <c r="R718" s="65" t="str">
        <f t="shared" ca="1" si="189"/>
        <v/>
      </c>
      <c r="S718" s="82" t="str">
        <f t="shared" si="190"/>
        <v/>
      </c>
      <c r="T718" s="73" t="str">
        <f t="shared" si="178"/>
        <v/>
      </c>
      <c r="U718" s="89" t="str">
        <f t="shared" si="191"/>
        <v/>
      </c>
      <c r="V718" s="86" t="str">
        <f t="shared" si="179"/>
        <v/>
      </c>
      <c r="W718" s="41" t="str">
        <f t="shared" si="192"/>
        <v/>
      </c>
      <c r="X718" s="42"/>
    </row>
    <row r="719" spans="1:24" x14ac:dyDescent="0.25">
      <c r="A719" s="104" t="str">
        <f t="shared" si="180"/>
        <v/>
      </c>
      <c r="B719" s="33"/>
      <c r="C719" s="34"/>
      <c r="D719" s="39"/>
      <c r="E719" s="39"/>
      <c r="F719" s="39"/>
      <c r="G719" s="40"/>
      <c r="H719" s="53" t="str">
        <f t="shared" ca="1" si="181"/>
        <v/>
      </c>
      <c r="I719" s="54" t="str">
        <f t="shared" ca="1" si="182"/>
        <v/>
      </c>
      <c r="J719" s="54" t="str">
        <f t="shared" ca="1" si="183"/>
        <v/>
      </c>
      <c r="K719" s="54" t="str">
        <f t="shared" ca="1" si="184"/>
        <v/>
      </c>
      <c r="L719" s="54" t="str">
        <f t="shared" ca="1" si="185"/>
        <v/>
      </c>
      <c r="M719" s="54" t="str">
        <f t="shared" ca="1" si="186"/>
        <v/>
      </c>
      <c r="N719" s="78" t="str">
        <f ca="1">IF(OR(G719="T",G719="",AND(H719="",I719="",J719="",K719="",L719="",M719="")),"",Listen!$A$6)</f>
        <v/>
      </c>
      <c r="O719" s="59" t="str">
        <f t="shared" ca="1" si="177"/>
        <v/>
      </c>
      <c r="P719" s="71" t="str">
        <f t="shared" ca="1" si="187"/>
        <v/>
      </c>
      <c r="Q719" s="65" t="str">
        <f t="shared" ca="1" si="188"/>
        <v/>
      </c>
      <c r="R719" s="65" t="str">
        <f t="shared" ca="1" si="189"/>
        <v/>
      </c>
      <c r="S719" s="82" t="str">
        <f t="shared" si="190"/>
        <v/>
      </c>
      <c r="T719" s="73" t="str">
        <f t="shared" si="178"/>
        <v/>
      </c>
      <c r="U719" s="89" t="str">
        <f t="shared" si="191"/>
        <v/>
      </c>
      <c r="V719" s="86" t="str">
        <f t="shared" si="179"/>
        <v/>
      </c>
      <c r="W719" s="41" t="str">
        <f t="shared" si="192"/>
        <v/>
      </c>
      <c r="X719" s="42"/>
    </row>
    <row r="720" spans="1:24" x14ac:dyDescent="0.25">
      <c r="A720" s="104" t="str">
        <f t="shared" si="180"/>
        <v/>
      </c>
      <c r="B720" s="33"/>
      <c r="C720" s="34"/>
      <c r="D720" s="39"/>
      <c r="E720" s="39"/>
      <c r="F720" s="39"/>
      <c r="G720" s="40"/>
      <c r="H720" s="53" t="str">
        <f t="shared" ca="1" si="181"/>
        <v/>
      </c>
      <c r="I720" s="54" t="str">
        <f t="shared" ca="1" si="182"/>
        <v/>
      </c>
      <c r="J720" s="54" t="str">
        <f t="shared" ca="1" si="183"/>
        <v/>
      </c>
      <c r="K720" s="54" t="str">
        <f t="shared" ca="1" si="184"/>
        <v/>
      </c>
      <c r="L720" s="54" t="str">
        <f t="shared" ca="1" si="185"/>
        <v/>
      </c>
      <c r="M720" s="54" t="str">
        <f t="shared" ca="1" si="186"/>
        <v/>
      </c>
      <c r="N720" s="78" t="str">
        <f ca="1">IF(OR(G720="T",G720="",AND(H720="",I720="",J720="",K720="",L720="",M720="")),"",Listen!$A$6)</f>
        <v/>
      </c>
      <c r="O720" s="59" t="str">
        <f t="shared" ca="1" si="177"/>
        <v/>
      </c>
      <c r="P720" s="71" t="str">
        <f t="shared" ca="1" si="187"/>
        <v/>
      </c>
      <c r="Q720" s="65" t="str">
        <f t="shared" ca="1" si="188"/>
        <v/>
      </c>
      <c r="R720" s="65" t="str">
        <f t="shared" ca="1" si="189"/>
        <v/>
      </c>
      <c r="S720" s="82" t="str">
        <f t="shared" si="190"/>
        <v/>
      </c>
      <c r="T720" s="73" t="str">
        <f t="shared" si="178"/>
        <v/>
      </c>
      <c r="U720" s="89" t="str">
        <f t="shared" si="191"/>
        <v/>
      </c>
      <c r="V720" s="86" t="str">
        <f t="shared" si="179"/>
        <v/>
      </c>
      <c r="W720" s="41" t="str">
        <f t="shared" si="192"/>
        <v/>
      </c>
      <c r="X720" s="42"/>
    </row>
    <row r="721" spans="1:24" x14ac:dyDescent="0.25">
      <c r="A721" s="104" t="str">
        <f t="shared" si="180"/>
        <v/>
      </c>
      <c r="B721" s="33"/>
      <c r="C721" s="34"/>
      <c r="D721" s="39"/>
      <c r="E721" s="39"/>
      <c r="F721" s="39"/>
      <c r="G721" s="40"/>
      <c r="H721" s="53" t="str">
        <f t="shared" ca="1" si="181"/>
        <v/>
      </c>
      <c r="I721" s="54" t="str">
        <f t="shared" ca="1" si="182"/>
        <v/>
      </c>
      <c r="J721" s="54" t="str">
        <f t="shared" ca="1" si="183"/>
        <v/>
      </c>
      <c r="K721" s="54" t="str">
        <f t="shared" ca="1" si="184"/>
        <v/>
      </c>
      <c r="L721" s="54" t="str">
        <f t="shared" ca="1" si="185"/>
        <v/>
      </c>
      <c r="M721" s="54" t="str">
        <f t="shared" ca="1" si="186"/>
        <v/>
      </c>
      <c r="N721" s="78" t="str">
        <f ca="1">IF(OR(G721="T",G721="",AND(H721="",I721="",J721="",K721="",L721="",M721="")),"",Listen!$A$6)</f>
        <v/>
      </c>
      <c r="O721" s="59" t="str">
        <f t="shared" ca="1" si="177"/>
        <v/>
      </c>
      <c r="P721" s="71" t="str">
        <f t="shared" ca="1" si="187"/>
        <v/>
      </c>
      <c r="Q721" s="65" t="str">
        <f t="shared" ca="1" si="188"/>
        <v/>
      </c>
      <c r="R721" s="65" t="str">
        <f t="shared" ca="1" si="189"/>
        <v/>
      </c>
      <c r="S721" s="82" t="str">
        <f t="shared" si="190"/>
        <v/>
      </c>
      <c r="T721" s="73" t="str">
        <f t="shared" si="178"/>
        <v/>
      </c>
      <c r="U721" s="89" t="str">
        <f t="shared" si="191"/>
        <v/>
      </c>
      <c r="V721" s="86" t="str">
        <f t="shared" si="179"/>
        <v/>
      </c>
      <c r="W721" s="41" t="str">
        <f t="shared" si="192"/>
        <v/>
      </c>
      <c r="X721" s="42"/>
    </row>
    <row r="722" spans="1:24" x14ac:dyDescent="0.25">
      <c r="A722" s="104" t="str">
        <f t="shared" si="180"/>
        <v/>
      </c>
      <c r="B722" s="33"/>
      <c r="C722" s="34"/>
      <c r="D722" s="39"/>
      <c r="E722" s="39"/>
      <c r="F722" s="39"/>
      <c r="G722" s="40"/>
      <c r="H722" s="53" t="str">
        <f t="shared" ca="1" si="181"/>
        <v/>
      </c>
      <c r="I722" s="54" t="str">
        <f t="shared" ca="1" si="182"/>
        <v/>
      </c>
      <c r="J722" s="54" t="str">
        <f t="shared" ca="1" si="183"/>
        <v/>
      </c>
      <c r="K722" s="54" t="str">
        <f t="shared" ca="1" si="184"/>
        <v/>
      </c>
      <c r="L722" s="54" t="str">
        <f t="shared" ca="1" si="185"/>
        <v/>
      </c>
      <c r="M722" s="54" t="str">
        <f t="shared" ca="1" si="186"/>
        <v/>
      </c>
      <c r="N722" s="78" t="str">
        <f ca="1">IF(OR(G722="T",G722="",AND(H722="",I722="",J722="",K722="",L722="",M722="")),"",Listen!$A$6)</f>
        <v/>
      </c>
      <c r="O722" s="59" t="str">
        <f t="shared" ca="1" si="177"/>
        <v/>
      </c>
      <c r="P722" s="71" t="str">
        <f t="shared" ca="1" si="187"/>
        <v/>
      </c>
      <c r="Q722" s="65" t="str">
        <f t="shared" ca="1" si="188"/>
        <v/>
      </c>
      <c r="R722" s="65" t="str">
        <f t="shared" ca="1" si="189"/>
        <v/>
      </c>
      <c r="S722" s="82" t="str">
        <f t="shared" si="190"/>
        <v/>
      </c>
      <c r="T722" s="73" t="str">
        <f t="shared" si="178"/>
        <v/>
      </c>
      <c r="U722" s="89" t="str">
        <f t="shared" si="191"/>
        <v/>
      </c>
      <c r="V722" s="86" t="str">
        <f t="shared" si="179"/>
        <v/>
      </c>
      <c r="W722" s="41" t="str">
        <f t="shared" si="192"/>
        <v/>
      </c>
      <c r="X722" s="42"/>
    </row>
    <row r="723" spans="1:24" x14ac:dyDescent="0.25">
      <c r="A723" s="104" t="str">
        <f t="shared" si="180"/>
        <v/>
      </c>
      <c r="B723" s="33"/>
      <c r="C723" s="34"/>
      <c r="D723" s="39"/>
      <c r="E723" s="39"/>
      <c r="F723" s="39"/>
      <c r="G723" s="40"/>
      <c r="H723" s="53" t="str">
        <f t="shared" ca="1" si="181"/>
        <v/>
      </c>
      <c r="I723" s="54" t="str">
        <f t="shared" ca="1" si="182"/>
        <v/>
      </c>
      <c r="J723" s="54" t="str">
        <f t="shared" ca="1" si="183"/>
        <v/>
      </c>
      <c r="K723" s="54" t="str">
        <f t="shared" ca="1" si="184"/>
        <v/>
      </c>
      <c r="L723" s="54" t="str">
        <f t="shared" ca="1" si="185"/>
        <v/>
      </c>
      <c r="M723" s="54" t="str">
        <f t="shared" ca="1" si="186"/>
        <v/>
      </c>
      <c r="N723" s="78" t="str">
        <f ca="1">IF(OR(G723="T",G723="",AND(H723="",I723="",J723="",K723="",L723="",M723="")),"",Listen!$A$6)</f>
        <v/>
      </c>
      <c r="O723" s="59" t="str">
        <f t="shared" ca="1" si="177"/>
        <v/>
      </c>
      <c r="P723" s="71" t="str">
        <f t="shared" ca="1" si="187"/>
        <v/>
      </c>
      <c r="Q723" s="65" t="str">
        <f t="shared" ca="1" si="188"/>
        <v/>
      </c>
      <c r="R723" s="65" t="str">
        <f t="shared" ca="1" si="189"/>
        <v/>
      </c>
      <c r="S723" s="82" t="str">
        <f t="shared" si="190"/>
        <v/>
      </c>
      <c r="T723" s="73" t="str">
        <f t="shared" si="178"/>
        <v/>
      </c>
      <c r="U723" s="89" t="str">
        <f t="shared" si="191"/>
        <v/>
      </c>
      <c r="V723" s="86" t="str">
        <f t="shared" si="179"/>
        <v/>
      </c>
      <c r="W723" s="41" t="str">
        <f t="shared" si="192"/>
        <v/>
      </c>
      <c r="X723" s="42"/>
    </row>
    <row r="724" spans="1:24" x14ac:dyDescent="0.25">
      <c r="A724" s="104" t="str">
        <f t="shared" si="180"/>
        <v/>
      </c>
      <c r="B724" s="33"/>
      <c r="C724" s="34"/>
      <c r="D724" s="39"/>
      <c r="E724" s="39"/>
      <c r="F724" s="39"/>
      <c r="G724" s="40"/>
      <c r="H724" s="53" t="str">
        <f t="shared" ca="1" si="181"/>
        <v/>
      </c>
      <c r="I724" s="54" t="str">
        <f t="shared" ca="1" si="182"/>
        <v/>
      </c>
      <c r="J724" s="54" t="str">
        <f t="shared" ca="1" si="183"/>
        <v/>
      </c>
      <c r="K724" s="54" t="str">
        <f t="shared" ca="1" si="184"/>
        <v/>
      </c>
      <c r="L724" s="54" t="str">
        <f t="shared" ca="1" si="185"/>
        <v/>
      </c>
      <c r="M724" s="54" t="str">
        <f t="shared" ca="1" si="186"/>
        <v/>
      </c>
      <c r="N724" s="78" t="str">
        <f ca="1">IF(OR(G724="T",G724="",AND(H724="",I724="",J724="",K724="",L724="",M724="")),"",Listen!$A$6)</f>
        <v/>
      </c>
      <c r="O724" s="59" t="str">
        <f t="shared" ca="1" si="177"/>
        <v/>
      </c>
      <c r="P724" s="71" t="str">
        <f t="shared" ca="1" si="187"/>
        <v/>
      </c>
      <c r="Q724" s="65" t="str">
        <f t="shared" ca="1" si="188"/>
        <v/>
      </c>
      <c r="R724" s="65" t="str">
        <f t="shared" ca="1" si="189"/>
        <v/>
      </c>
      <c r="S724" s="82" t="str">
        <f t="shared" si="190"/>
        <v/>
      </c>
      <c r="T724" s="73" t="str">
        <f t="shared" si="178"/>
        <v/>
      </c>
      <c r="U724" s="89" t="str">
        <f t="shared" si="191"/>
        <v/>
      </c>
      <c r="V724" s="86" t="str">
        <f t="shared" si="179"/>
        <v/>
      </c>
      <c r="W724" s="41" t="str">
        <f t="shared" si="192"/>
        <v/>
      </c>
      <c r="X724" s="42"/>
    </row>
    <row r="725" spans="1:24" x14ac:dyDescent="0.25">
      <c r="A725" s="104" t="str">
        <f t="shared" si="180"/>
        <v/>
      </c>
      <c r="B725" s="33"/>
      <c r="C725" s="34"/>
      <c r="D725" s="39"/>
      <c r="E725" s="39"/>
      <c r="F725" s="39"/>
      <c r="G725" s="40"/>
      <c r="H725" s="53" t="str">
        <f t="shared" ca="1" si="181"/>
        <v/>
      </c>
      <c r="I725" s="54" t="str">
        <f t="shared" ca="1" si="182"/>
        <v/>
      </c>
      <c r="J725" s="54" t="str">
        <f t="shared" ca="1" si="183"/>
        <v/>
      </c>
      <c r="K725" s="54" t="str">
        <f t="shared" ca="1" si="184"/>
        <v/>
      </c>
      <c r="L725" s="54" t="str">
        <f t="shared" ca="1" si="185"/>
        <v/>
      </c>
      <c r="M725" s="54" t="str">
        <f t="shared" ca="1" si="186"/>
        <v/>
      </c>
      <c r="N725" s="78" t="str">
        <f ca="1">IF(OR(G725="T",G725="",AND(H725="",I725="",J725="",K725="",L725="",M725="")),"",Listen!$A$6)</f>
        <v/>
      </c>
      <c r="O725" s="59" t="str">
        <f t="shared" ca="1" si="177"/>
        <v/>
      </c>
      <c r="P725" s="71" t="str">
        <f t="shared" ca="1" si="187"/>
        <v/>
      </c>
      <c r="Q725" s="65" t="str">
        <f t="shared" ca="1" si="188"/>
        <v/>
      </c>
      <c r="R725" s="65" t="str">
        <f t="shared" ca="1" si="189"/>
        <v/>
      </c>
      <c r="S725" s="82" t="str">
        <f t="shared" si="190"/>
        <v/>
      </c>
      <c r="T725" s="73" t="str">
        <f t="shared" si="178"/>
        <v/>
      </c>
      <c r="U725" s="89" t="str">
        <f t="shared" si="191"/>
        <v/>
      </c>
      <c r="V725" s="86" t="str">
        <f t="shared" si="179"/>
        <v/>
      </c>
      <c r="W725" s="41" t="str">
        <f t="shared" si="192"/>
        <v/>
      </c>
      <c r="X725" s="42"/>
    </row>
    <row r="726" spans="1:24" x14ac:dyDescent="0.25">
      <c r="A726" s="104" t="str">
        <f t="shared" si="180"/>
        <v/>
      </c>
      <c r="B726" s="33"/>
      <c r="C726" s="34"/>
      <c r="D726" s="39"/>
      <c r="E726" s="39"/>
      <c r="F726" s="39"/>
      <c r="G726" s="40"/>
      <c r="H726" s="53" t="str">
        <f t="shared" ca="1" si="181"/>
        <v/>
      </c>
      <c r="I726" s="54" t="str">
        <f t="shared" ca="1" si="182"/>
        <v/>
      </c>
      <c r="J726" s="54" t="str">
        <f t="shared" ca="1" si="183"/>
        <v/>
      </c>
      <c r="K726" s="54" t="str">
        <f t="shared" ca="1" si="184"/>
        <v/>
      </c>
      <c r="L726" s="54" t="str">
        <f t="shared" ca="1" si="185"/>
        <v/>
      </c>
      <c r="M726" s="54" t="str">
        <f t="shared" ca="1" si="186"/>
        <v/>
      </c>
      <c r="N726" s="78" t="str">
        <f ca="1">IF(OR(G726="T",G726="",AND(H726="",I726="",J726="",K726="",L726="",M726="")),"",Listen!$A$6)</f>
        <v/>
      </c>
      <c r="O726" s="59" t="str">
        <f t="shared" ca="1" si="177"/>
        <v/>
      </c>
      <c r="P726" s="71" t="str">
        <f t="shared" ca="1" si="187"/>
        <v/>
      </c>
      <c r="Q726" s="65" t="str">
        <f t="shared" ca="1" si="188"/>
        <v/>
      </c>
      <c r="R726" s="65" t="str">
        <f t="shared" ca="1" si="189"/>
        <v/>
      </c>
      <c r="S726" s="82" t="str">
        <f t="shared" si="190"/>
        <v/>
      </c>
      <c r="T726" s="73" t="str">
        <f t="shared" si="178"/>
        <v/>
      </c>
      <c r="U726" s="89" t="str">
        <f t="shared" si="191"/>
        <v/>
      </c>
      <c r="V726" s="86" t="str">
        <f t="shared" si="179"/>
        <v/>
      </c>
      <c r="W726" s="41" t="str">
        <f t="shared" si="192"/>
        <v/>
      </c>
      <c r="X726" s="42"/>
    </row>
    <row r="727" spans="1:24" x14ac:dyDescent="0.25">
      <c r="A727" s="104" t="str">
        <f t="shared" si="180"/>
        <v/>
      </c>
      <c r="B727" s="33"/>
      <c r="C727" s="34"/>
      <c r="D727" s="39"/>
      <c r="E727" s="39"/>
      <c r="F727" s="39"/>
      <c r="G727" s="40"/>
      <c r="H727" s="53" t="str">
        <f t="shared" ca="1" si="181"/>
        <v/>
      </c>
      <c r="I727" s="54" t="str">
        <f t="shared" ca="1" si="182"/>
        <v/>
      </c>
      <c r="J727" s="54" t="str">
        <f t="shared" ca="1" si="183"/>
        <v/>
      </c>
      <c r="K727" s="54" t="str">
        <f t="shared" ca="1" si="184"/>
        <v/>
      </c>
      <c r="L727" s="54" t="str">
        <f t="shared" ca="1" si="185"/>
        <v/>
      </c>
      <c r="M727" s="54" t="str">
        <f t="shared" ca="1" si="186"/>
        <v/>
      </c>
      <c r="N727" s="78" t="str">
        <f ca="1">IF(OR(G727="T",G727="",AND(H727="",I727="",J727="",K727="",L727="",M727="")),"",Listen!$A$6)</f>
        <v/>
      </c>
      <c r="O727" s="59" t="str">
        <f t="shared" ca="1" si="177"/>
        <v/>
      </c>
      <c r="P727" s="71" t="str">
        <f t="shared" ca="1" si="187"/>
        <v/>
      </c>
      <c r="Q727" s="65" t="str">
        <f t="shared" ca="1" si="188"/>
        <v/>
      </c>
      <c r="R727" s="65" t="str">
        <f t="shared" ca="1" si="189"/>
        <v/>
      </c>
      <c r="S727" s="82" t="str">
        <f t="shared" si="190"/>
        <v/>
      </c>
      <c r="T727" s="73" t="str">
        <f t="shared" si="178"/>
        <v/>
      </c>
      <c r="U727" s="89" t="str">
        <f t="shared" si="191"/>
        <v/>
      </c>
      <c r="V727" s="86" t="str">
        <f t="shared" si="179"/>
        <v/>
      </c>
      <c r="W727" s="41" t="str">
        <f t="shared" si="192"/>
        <v/>
      </c>
      <c r="X727" s="42"/>
    </row>
    <row r="728" spans="1:24" x14ac:dyDescent="0.25">
      <c r="A728" s="104" t="str">
        <f t="shared" si="180"/>
        <v/>
      </c>
      <c r="B728" s="33"/>
      <c r="C728" s="34"/>
      <c r="D728" s="39"/>
      <c r="E728" s="39"/>
      <c r="F728" s="39"/>
      <c r="G728" s="40"/>
      <c r="H728" s="53" t="str">
        <f t="shared" ca="1" si="181"/>
        <v/>
      </c>
      <c r="I728" s="54" t="str">
        <f t="shared" ca="1" si="182"/>
        <v/>
      </c>
      <c r="J728" s="54" t="str">
        <f t="shared" ca="1" si="183"/>
        <v/>
      </c>
      <c r="K728" s="54" t="str">
        <f t="shared" ca="1" si="184"/>
        <v/>
      </c>
      <c r="L728" s="54" t="str">
        <f t="shared" ca="1" si="185"/>
        <v/>
      </c>
      <c r="M728" s="54" t="str">
        <f t="shared" ca="1" si="186"/>
        <v/>
      </c>
      <c r="N728" s="78" t="str">
        <f ca="1">IF(OR(G728="T",G728="",AND(H728="",I728="",J728="",K728="",L728="",M728="")),"",Listen!$A$6)</f>
        <v/>
      </c>
      <c r="O728" s="59" t="str">
        <f t="shared" ca="1" si="177"/>
        <v/>
      </c>
      <c r="P728" s="71" t="str">
        <f t="shared" ca="1" si="187"/>
        <v/>
      </c>
      <c r="Q728" s="65" t="str">
        <f t="shared" ca="1" si="188"/>
        <v/>
      </c>
      <c r="R728" s="65" t="str">
        <f t="shared" ca="1" si="189"/>
        <v/>
      </c>
      <c r="S728" s="82" t="str">
        <f t="shared" si="190"/>
        <v/>
      </c>
      <c r="T728" s="73" t="str">
        <f t="shared" si="178"/>
        <v/>
      </c>
      <c r="U728" s="89" t="str">
        <f t="shared" si="191"/>
        <v/>
      </c>
      <c r="V728" s="86" t="str">
        <f t="shared" si="179"/>
        <v/>
      </c>
      <c r="W728" s="41" t="str">
        <f t="shared" si="192"/>
        <v/>
      </c>
      <c r="X728" s="42"/>
    </row>
    <row r="729" spans="1:24" x14ac:dyDescent="0.25">
      <c r="A729" s="104" t="str">
        <f t="shared" si="180"/>
        <v/>
      </c>
      <c r="B729" s="33"/>
      <c r="C729" s="34"/>
      <c r="D729" s="39"/>
      <c r="E729" s="39"/>
      <c r="F729" s="39"/>
      <c r="G729" s="40"/>
      <c r="H729" s="53" t="str">
        <f t="shared" ca="1" si="181"/>
        <v/>
      </c>
      <c r="I729" s="54" t="str">
        <f t="shared" ca="1" si="182"/>
        <v/>
      </c>
      <c r="J729" s="54" t="str">
        <f t="shared" ca="1" si="183"/>
        <v/>
      </c>
      <c r="K729" s="54" t="str">
        <f t="shared" ca="1" si="184"/>
        <v/>
      </c>
      <c r="L729" s="54" t="str">
        <f t="shared" ca="1" si="185"/>
        <v/>
      </c>
      <c r="M729" s="54" t="str">
        <f t="shared" ca="1" si="186"/>
        <v/>
      </c>
      <c r="N729" s="78" t="str">
        <f ca="1">IF(OR(G729="T",G729="",AND(H729="",I729="",J729="",K729="",L729="",M729="")),"",Listen!$A$6)</f>
        <v/>
      </c>
      <c r="O729" s="59" t="str">
        <f t="shared" ca="1" si="177"/>
        <v/>
      </c>
      <c r="P729" s="71" t="str">
        <f t="shared" ca="1" si="187"/>
        <v/>
      </c>
      <c r="Q729" s="65" t="str">
        <f t="shared" ca="1" si="188"/>
        <v/>
      </c>
      <c r="R729" s="65" t="str">
        <f t="shared" ca="1" si="189"/>
        <v/>
      </c>
      <c r="S729" s="82" t="str">
        <f t="shared" si="190"/>
        <v/>
      </c>
      <c r="T729" s="73" t="str">
        <f t="shared" si="178"/>
        <v/>
      </c>
      <c r="U729" s="89" t="str">
        <f t="shared" si="191"/>
        <v/>
      </c>
      <c r="V729" s="86" t="str">
        <f t="shared" si="179"/>
        <v/>
      </c>
      <c r="W729" s="41" t="str">
        <f t="shared" si="192"/>
        <v/>
      </c>
      <c r="X729" s="42"/>
    </row>
    <row r="730" spans="1:24" x14ac:dyDescent="0.25">
      <c r="A730" s="104" t="str">
        <f t="shared" si="180"/>
        <v/>
      </c>
      <c r="B730" s="33"/>
      <c r="C730" s="34"/>
      <c r="D730" s="39"/>
      <c r="E730" s="39"/>
      <c r="F730" s="39"/>
      <c r="G730" s="40"/>
      <c r="H730" s="53" t="str">
        <f t="shared" ca="1" si="181"/>
        <v/>
      </c>
      <c r="I730" s="54" t="str">
        <f t="shared" ca="1" si="182"/>
        <v/>
      </c>
      <c r="J730" s="54" t="str">
        <f t="shared" ca="1" si="183"/>
        <v/>
      </c>
      <c r="K730" s="54" t="str">
        <f t="shared" ca="1" si="184"/>
        <v/>
      </c>
      <c r="L730" s="54" t="str">
        <f t="shared" ca="1" si="185"/>
        <v/>
      </c>
      <c r="M730" s="54" t="str">
        <f t="shared" ca="1" si="186"/>
        <v/>
      </c>
      <c r="N730" s="78" t="str">
        <f ca="1">IF(OR(G730="T",G730="",AND(H730="",I730="",J730="",K730="",L730="",M730="")),"",Listen!$A$6)</f>
        <v/>
      </c>
      <c r="O730" s="59" t="str">
        <f t="shared" ca="1" si="177"/>
        <v/>
      </c>
      <c r="P730" s="71" t="str">
        <f t="shared" ca="1" si="187"/>
        <v/>
      </c>
      <c r="Q730" s="65" t="str">
        <f t="shared" ca="1" si="188"/>
        <v/>
      </c>
      <c r="R730" s="65" t="str">
        <f t="shared" ca="1" si="189"/>
        <v/>
      </c>
      <c r="S730" s="82" t="str">
        <f t="shared" si="190"/>
        <v/>
      </c>
      <c r="T730" s="73" t="str">
        <f t="shared" si="178"/>
        <v/>
      </c>
      <c r="U730" s="89" t="str">
        <f t="shared" si="191"/>
        <v/>
      </c>
      <c r="V730" s="86" t="str">
        <f t="shared" si="179"/>
        <v/>
      </c>
      <c r="W730" s="41" t="str">
        <f t="shared" si="192"/>
        <v/>
      </c>
      <c r="X730" s="42"/>
    </row>
    <row r="731" spans="1:24" x14ac:dyDescent="0.25">
      <c r="A731" s="104" t="str">
        <f t="shared" si="180"/>
        <v/>
      </c>
      <c r="B731" s="33"/>
      <c r="C731" s="34"/>
      <c r="D731" s="39"/>
      <c r="E731" s="39"/>
      <c r="F731" s="39"/>
      <c r="G731" s="40"/>
      <c r="H731" s="53" t="str">
        <f t="shared" ca="1" si="181"/>
        <v/>
      </c>
      <c r="I731" s="54" t="str">
        <f t="shared" ca="1" si="182"/>
        <v/>
      </c>
      <c r="J731" s="54" t="str">
        <f t="shared" ca="1" si="183"/>
        <v/>
      </c>
      <c r="K731" s="54" t="str">
        <f t="shared" ca="1" si="184"/>
        <v/>
      </c>
      <c r="L731" s="54" t="str">
        <f t="shared" ca="1" si="185"/>
        <v/>
      </c>
      <c r="M731" s="54" t="str">
        <f t="shared" ca="1" si="186"/>
        <v/>
      </c>
      <c r="N731" s="78" t="str">
        <f ca="1">IF(OR(G731="T",G731="",AND(H731="",I731="",J731="",K731="",L731="",M731="")),"",Listen!$A$6)</f>
        <v/>
      </c>
      <c r="O731" s="59" t="str">
        <f t="shared" ca="1" si="177"/>
        <v/>
      </c>
      <c r="P731" s="71" t="str">
        <f t="shared" ca="1" si="187"/>
        <v/>
      </c>
      <c r="Q731" s="65" t="str">
        <f t="shared" ca="1" si="188"/>
        <v/>
      </c>
      <c r="R731" s="65" t="str">
        <f t="shared" ca="1" si="189"/>
        <v/>
      </c>
      <c r="S731" s="82" t="str">
        <f t="shared" si="190"/>
        <v/>
      </c>
      <c r="T731" s="73" t="str">
        <f t="shared" si="178"/>
        <v/>
      </c>
      <c r="U731" s="89" t="str">
        <f t="shared" si="191"/>
        <v/>
      </c>
      <c r="V731" s="86" t="str">
        <f t="shared" si="179"/>
        <v/>
      </c>
      <c r="W731" s="41" t="str">
        <f t="shared" si="192"/>
        <v/>
      </c>
      <c r="X731" s="42"/>
    </row>
    <row r="732" spans="1:24" x14ac:dyDescent="0.25">
      <c r="A732" s="104" t="str">
        <f t="shared" si="180"/>
        <v/>
      </c>
      <c r="B732" s="33"/>
      <c r="C732" s="34"/>
      <c r="D732" s="39"/>
      <c r="E732" s="39"/>
      <c r="F732" s="39"/>
      <c r="G732" s="40"/>
      <c r="H732" s="53" t="str">
        <f t="shared" ca="1" si="181"/>
        <v/>
      </c>
      <c r="I732" s="54" t="str">
        <f t="shared" ca="1" si="182"/>
        <v/>
      </c>
      <c r="J732" s="54" t="str">
        <f t="shared" ca="1" si="183"/>
        <v/>
      </c>
      <c r="K732" s="54" t="str">
        <f t="shared" ca="1" si="184"/>
        <v/>
      </c>
      <c r="L732" s="54" t="str">
        <f t="shared" ca="1" si="185"/>
        <v/>
      </c>
      <c r="M732" s="54" t="str">
        <f t="shared" ca="1" si="186"/>
        <v/>
      </c>
      <c r="N732" s="78" t="str">
        <f ca="1">IF(OR(G732="T",G732="",AND(H732="",I732="",J732="",K732="",L732="",M732="")),"",Listen!$A$6)</f>
        <v/>
      </c>
      <c r="O732" s="59" t="str">
        <f t="shared" ca="1" si="177"/>
        <v/>
      </c>
      <c r="P732" s="71" t="str">
        <f t="shared" ca="1" si="187"/>
        <v/>
      </c>
      <c r="Q732" s="65" t="str">
        <f t="shared" ca="1" si="188"/>
        <v/>
      </c>
      <c r="R732" s="65" t="str">
        <f t="shared" ca="1" si="189"/>
        <v/>
      </c>
      <c r="S732" s="82" t="str">
        <f t="shared" si="190"/>
        <v/>
      </c>
      <c r="T732" s="73" t="str">
        <f t="shared" si="178"/>
        <v/>
      </c>
      <c r="U732" s="89" t="str">
        <f t="shared" si="191"/>
        <v/>
      </c>
      <c r="V732" s="86" t="str">
        <f t="shared" si="179"/>
        <v/>
      </c>
      <c r="W732" s="41" t="str">
        <f t="shared" si="192"/>
        <v/>
      </c>
      <c r="X732" s="42"/>
    </row>
    <row r="733" spans="1:24" x14ac:dyDescent="0.25">
      <c r="A733" s="104" t="str">
        <f t="shared" si="180"/>
        <v/>
      </c>
      <c r="B733" s="33"/>
      <c r="C733" s="34"/>
      <c r="D733" s="39"/>
      <c r="E733" s="39"/>
      <c r="F733" s="39"/>
      <c r="G733" s="40"/>
      <c r="H733" s="53" t="str">
        <f t="shared" ca="1" si="181"/>
        <v/>
      </c>
      <c r="I733" s="54" t="str">
        <f t="shared" ca="1" si="182"/>
        <v/>
      </c>
      <c r="J733" s="54" t="str">
        <f t="shared" ca="1" si="183"/>
        <v/>
      </c>
      <c r="K733" s="54" t="str">
        <f t="shared" ca="1" si="184"/>
        <v/>
      </c>
      <c r="L733" s="54" t="str">
        <f t="shared" ca="1" si="185"/>
        <v/>
      </c>
      <c r="M733" s="54" t="str">
        <f t="shared" ca="1" si="186"/>
        <v/>
      </c>
      <c r="N733" s="78" t="str">
        <f ca="1">IF(OR(G733="T",G733="",AND(H733="",I733="",J733="",K733="",L733="",M733="")),"",Listen!$A$6)</f>
        <v/>
      </c>
      <c r="O733" s="59" t="str">
        <f t="shared" ca="1" si="177"/>
        <v/>
      </c>
      <c r="P733" s="71" t="str">
        <f t="shared" ca="1" si="187"/>
        <v/>
      </c>
      <c r="Q733" s="65" t="str">
        <f t="shared" ca="1" si="188"/>
        <v/>
      </c>
      <c r="R733" s="65" t="str">
        <f t="shared" ca="1" si="189"/>
        <v/>
      </c>
      <c r="S733" s="82" t="str">
        <f t="shared" si="190"/>
        <v/>
      </c>
      <c r="T733" s="73" t="str">
        <f t="shared" si="178"/>
        <v/>
      </c>
      <c r="U733" s="89" t="str">
        <f t="shared" si="191"/>
        <v/>
      </c>
      <c r="V733" s="86" t="str">
        <f t="shared" si="179"/>
        <v/>
      </c>
      <c r="W733" s="41" t="str">
        <f t="shared" si="192"/>
        <v/>
      </c>
      <c r="X733" s="42"/>
    </row>
    <row r="734" spans="1:24" x14ac:dyDescent="0.25">
      <c r="A734" s="104" t="str">
        <f t="shared" si="180"/>
        <v/>
      </c>
      <c r="B734" s="33"/>
      <c r="C734" s="34"/>
      <c r="D734" s="39"/>
      <c r="E734" s="39"/>
      <c r="F734" s="39"/>
      <c r="G734" s="40"/>
      <c r="H734" s="53" t="str">
        <f t="shared" ca="1" si="181"/>
        <v/>
      </c>
      <c r="I734" s="54" t="str">
        <f t="shared" ca="1" si="182"/>
        <v/>
      </c>
      <c r="J734" s="54" t="str">
        <f t="shared" ca="1" si="183"/>
        <v/>
      </c>
      <c r="K734" s="54" t="str">
        <f t="shared" ca="1" si="184"/>
        <v/>
      </c>
      <c r="L734" s="54" t="str">
        <f t="shared" ca="1" si="185"/>
        <v/>
      </c>
      <c r="M734" s="54" t="str">
        <f t="shared" ca="1" si="186"/>
        <v/>
      </c>
      <c r="N734" s="78" t="str">
        <f ca="1">IF(OR(G734="T",G734="",AND(H734="",I734="",J734="",K734="",L734="",M734="")),"",Listen!$A$6)</f>
        <v/>
      </c>
      <c r="O734" s="59" t="str">
        <f t="shared" ca="1" si="177"/>
        <v/>
      </c>
      <c r="P734" s="71" t="str">
        <f t="shared" ca="1" si="187"/>
        <v/>
      </c>
      <c r="Q734" s="65" t="str">
        <f t="shared" ca="1" si="188"/>
        <v/>
      </c>
      <c r="R734" s="65" t="str">
        <f t="shared" ca="1" si="189"/>
        <v/>
      </c>
      <c r="S734" s="82" t="str">
        <f t="shared" si="190"/>
        <v/>
      </c>
      <c r="T734" s="73" t="str">
        <f t="shared" si="178"/>
        <v/>
      </c>
      <c r="U734" s="89" t="str">
        <f t="shared" si="191"/>
        <v/>
      </c>
      <c r="V734" s="86" t="str">
        <f t="shared" si="179"/>
        <v/>
      </c>
      <c r="W734" s="41" t="str">
        <f t="shared" si="192"/>
        <v/>
      </c>
      <c r="X734" s="42"/>
    </row>
    <row r="735" spans="1:24" x14ac:dyDescent="0.25">
      <c r="A735" s="104" t="str">
        <f t="shared" si="180"/>
        <v/>
      </c>
      <c r="B735" s="33"/>
      <c r="C735" s="34"/>
      <c r="D735" s="39"/>
      <c r="E735" s="39"/>
      <c r="F735" s="39"/>
      <c r="G735" s="40"/>
      <c r="H735" s="53" t="str">
        <f t="shared" ca="1" si="181"/>
        <v/>
      </c>
      <c r="I735" s="54" t="str">
        <f t="shared" ca="1" si="182"/>
        <v/>
      </c>
      <c r="J735" s="54" t="str">
        <f t="shared" ca="1" si="183"/>
        <v/>
      </c>
      <c r="K735" s="54" t="str">
        <f t="shared" ca="1" si="184"/>
        <v/>
      </c>
      <c r="L735" s="54" t="str">
        <f t="shared" ca="1" si="185"/>
        <v/>
      </c>
      <c r="M735" s="54" t="str">
        <f t="shared" ca="1" si="186"/>
        <v/>
      </c>
      <c r="N735" s="78" t="str">
        <f ca="1">IF(OR(G735="T",G735="",AND(H735="",I735="",J735="",K735="",L735="",M735="")),"",Listen!$A$6)</f>
        <v/>
      </c>
      <c r="O735" s="59" t="str">
        <f t="shared" ca="1" si="177"/>
        <v/>
      </c>
      <c r="P735" s="71" t="str">
        <f t="shared" ca="1" si="187"/>
        <v/>
      </c>
      <c r="Q735" s="65" t="str">
        <f t="shared" ca="1" si="188"/>
        <v/>
      </c>
      <c r="R735" s="65" t="str">
        <f t="shared" ca="1" si="189"/>
        <v/>
      </c>
      <c r="S735" s="82" t="str">
        <f t="shared" si="190"/>
        <v/>
      </c>
      <c r="T735" s="73" t="str">
        <f t="shared" si="178"/>
        <v/>
      </c>
      <c r="U735" s="89" t="str">
        <f t="shared" si="191"/>
        <v/>
      </c>
      <c r="V735" s="86" t="str">
        <f t="shared" si="179"/>
        <v/>
      </c>
      <c r="W735" s="41" t="str">
        <f t="shared" si="192"/>
        <v/>
      </c>
      <c r="X735" s="42"/>
    </row>
    <row r="736" spans="1:24" x14ac:dyDescent="0.25">
      <c r="A736" s="104" t="str">
        <f t="shared" si="180"/>
        <v/>
      </c>
      <c r="B736" s="33"/>
      <c r="C736" s="34"/>
      <c r="D736" s="39"/>
      <c r="E736" s="39"/>
      <c r="F736" s="39"/>
      <c r="G736" s="40"/>
      <c r="H736" s="53" t="str">
        <f t="shared" ca="1" si="181"/>
        <v/>
      </c>
      <c r="I736" s="54" t="str">
        <f t="shared" ca="1" si="182"/>
        <v/>
      </c>
      <c r="J736" s="54" t="str">
        <f t="shared" ca="1" si="183"/>
        <v/>
      </c>
      <c r="K736" s="54" t="str">
        <f t="shared" ca="1" si="184"/>
        <v/>
      </c>
      <c r="L736" s="54" t="str">
        <f t="shared" ca="1" si="185"/>
        <v/>
      </c>
      <c r="M736" s="54" t="str">
        <f t="shared" ca="1" si="186"/>
        <v/>
      </c>
      <c r="N736" s="78" t="str">
        <f ca="1">IF(OR(G736="T",G736="",AND(H736="",I736="",J736="",K736="",L736="",M736="")),"",Listen!$A$6)</f>
        <v/>
      </c>
      <c r="O736" s="59" t="str">
        <f t="shared" ca="1" si="177"/>
        <v/>
      </c>
      <c r="P736" s="71" t="str">
        <f t="shared" ca="1" si="187"/>
        <v/>
      </c>
      <c r="Q736" s="65" t="str">
        <f t="shared" ca="1" si="188"/>
        <v/>
      </c>
      <c r="R736" s="65" t="str">
        <f t="shared" ca="1" si="189"/>
        <v/>
      </c>
      <c r="S736" s="82" t="str">
        <f t="shared" si="190"/>
        <v/>
      </c>
      <c r="T736" s="73" t="str">
        <f t="shared" si="178"/>
        <v/>
      </c>
      <c r="U736" s="89" t="str">
        <f t="shared" si="191"/>
        <v/>
      </c>
      <c r="V736" s="86" t="str">
        <f t="shared" si="179"/>
        <v/>
      </c>
      <c r="W736" s="41" t="str">
        <f t="shared" si="192"/>
        <v/>
      </c>
      <c r="X736" s="42"/>
    </row>
    <row r="737" spans="1:24" x14ac:dyDescent="0.25">
      <c r="A737" s="104" t="str">
        <f t="shared" si="180"/>
        <v/>
      </c>
      <c r="B737" s="33"/>
      <c r="C737" s="34"/>
      <c r="D737" s="39"/>
      <c r="E737" s="39"/>
      <c r="F737" s="39"/>
      <c r="G737" s="40"/>
      <c r="H737" s="53" t="str">
        <f t="shared" ca="1" si="181"/>
        <v/>
      </c>
      <c r="I737" s="54" t="str">
        <f t="shared" ca="1" si="182"/>
        <v/>
      </c>
      <c r="J737" s="54" t="str">
        <f t="shared" ca="1" si="183"/>
        <v/>
      </c>
      <c r="K737" s="54" t="str">
        <f t="shared" ca="1" si="184"/>
        <v/>
      </c>
      <c r="L737" s="54" t="str">
        <f t="shared" ca="1" si="185"/>
        <v/>
      </c>
      <c r="M737" s="54" t="str">
        <f t="shared" ca="1" si="186"/>
        <v/>
      </c>
      <c r="N737" s="78" t="str">
        <f ca="1">IF(OR(G737="T",G737="",AND(H737="",I737="",J737="",K737="",L737="",M737="")),"",Listen!$A$6)</f>
        <v/>
      </c>
      <c r="O737" s="59" t="str">
        <f t="shared" ca="1" si="177"/>
        <v/>
      </c>
      <c r="P737" s="71" t="str">
        <f t="shared" ca="1" si="187"/>
        <v/>
      </c>
      <c r="Q737" s="65" t="str">
        <f t="shared" ca="1" si="188"/>
        <v/>
      </c>
      <c r="R737" s="65" t="str">
        <f t="shared" ca="1" si="189"/>
        <v/>
      </c>
      <c r="S737" s="82" t="str">
        <f t="shared" si="190"/>
        <v/>
      </c>
      <c r="T737" s="73" t="str">
        <f t="shared" si="178"/>
        <v/>
      </c>
      <c r="U737" s="89" t="str">
        <f t="shared" si="191"/>
        <v/>
      </c>
      <c r="V737" s="86" t="str">
        <f t="shared" si="179"/>
        <v/>
      </c>
      <c r="W737" s="41" t="str">
        <f t="shared" si="192"/>
        <v/>
      </c>
      <c r="X737" s="42"/>
    </row>
    <row r="738" spans="1:24" x14ac:dyDescent="0.25">
      <c r="A738" s="104" t="str">
        <f t="shared" si="180"/>
        <v/>
      </c>
      <c r="B738" s="33"/>
      <c r="C738" s="34"/>
      <c r="D738" s="39"/>
      <c r="E738" s="39"/>
      <c r="F738" s="39"/>
      <c r="G738" s="40"/>
      <c r="H738" s="53" t="str">
        <f t="shared" ca="1" si="181"/>
        <v/>
      </c>
      <c r="I738" s="54" t="str">
        <f t="shared" ca="1" si="182"/>
        <v/>
      </c>
      <c r="J738" s="54" t="str">
        <f t="shared" ca="1" si="183"/>
        <v/>
      </c>
      <c r="K738" s="54" t="str">
        <f t="shared" ca="1" si="184"/>
        <v/>
      </c>
      <c r="L738" s="54" t="str">
        <f t="shared" ca="1" si="185"/>
        <v/>
      </c>
      <c r="M738" s="54" t="str">
        <f t="shared" ca="1" si="186"/>
        <v/>
      </c>
      <c r="N738" s="78" t="str">
        <f ca="1">IF(OR(G738="T",G738="",AND(H738="",I738="",J738="",K738="",L738="",M738="")),"",Listen!$A$6)</f>
        <v/>
      </c>
      <c r="O738" s="59" t="str">
        <f t="shared" ca="1" si="177"/>
        <v/>
      </c>
      <c r="P738" s="71" t="str">
        <f t="shared" ca="1" si="187"/>
        <v/>
      </c>
      <c r="Q738" s="65" t="str">
        <f t="shared" ca="1" si="188"/>
        <v/>
      </c>
      <c r="R738" s="65" t="str">
        <f t="shared" ca="1" si="189"/>
        <v/>
      </c>
      <c r="S738" s="82" t="str">
        <f t="shared" si="190"/>
        <v/>
      </c>
      <c r="T738" s="73" t="str">
        <f t="shared" si="178"/>
        <v/>
      </c>
      <c r="U738" s="89" t="str">
        <f t="shared" si="191"/>
        <v/>
      </c>
      <c r="V738" s="86" t="str">
        <f t="shared" si="179"/>
        <v/>
      </c>
      <c r="W738" s="41" t="str">
        <f t="shared" si="192"/>
        <v/>
      </c>
      <c r="X738" s="42"/>
    </row>
    <row r="739" spans="1:24" x14ac:dyDescent="0.25">
      <c r="A739" s="104" t="str">
        <f t="shared" si="180"/>
        <v/>
      </c>
      <c r="B739" s="33"/>
      <c r="C739" s="34"/>
      <c r="D739" s="39"/>
      <c r="E739" s="39"/>
      <c r="F739" s="39"/>
      <c r="G739" s="40"/>
      <c r="H739" s="53" t="str">
        <f t="shared" ca="1" si="181"/>
        <v/>
      </c>
      <c r="I739" s="54" t="str">
        <f t="shared" ca="1" si="182"/>
        <v/>
      </c>
      <c r="J739" s="54" t="str">
        <f t="shared" ca="1" si="183"/>
        <v/>
      </c>
      <c r="K739" s="54" t="str">
        <f t="shared" ca="1" si="184"/>
        <v/>
      </c>
      <c r="L739" s="54" t="str">
        <f t="shared" ca="1" si="185"/>
        <v/>
      </c>
      <c r="M739" s="54" t="str">
        <f t="shared" ca="1" si="186"/>
        <v/>
      </c>
      <c r="N739" s="78" t="str">
        <f ca="1">IF(OR(G739="T",G739="",AND(H739="",I739="",J739="",K739="",L739="",M739="")),"",Listen!$A$6)</f>
        <v/>
      </c>
      <c r="O739" s="59" t="str">
        <f t="shared" ca="1" si="177"/>
        <v/>
      </c>
      <c r="P739" s="71" t="str">
        <f t="shared" ca="1" si="187"/>
        <v/>
      </c>
      <c r="Q739" s="65" t="str">
        <f t="shared" ca="1" si="188"/>
        <v/>
      </c>
      <c r="R739" s="65" t="str">
        <f t="shared" ca="1" si="189"/>
        <v/>
      </c>
      <c r="S739" s="82" t="str">
        <f t="shared" si="190"/>
        <v/>
      </c>
      <c r="T739" s="73" t="str">
        <f t="shared" si="178"/>
        <v/>
      </c>
      <c r="U739" s="89" t="str">
        <f t="shared" si="191"/>
        <v/>
      </c>
      <c r="V739" s="86" t="str">
        <f t="shared" si="179"/>
        <v/>
      </c>
      <c r="W739" s="41" t="str">
        <f t="shared" si="192"/>
        <v/>
      </c>
      <c r="X739" s="42"/>
    </row>
    <row r="740" spans="1:24" x14ac:dyDescent="0.25">
      <c r="A740" s="104" t="str">
        <f t="shared" si="180"/>
        <v/>
      </c>
      <c r="B740" s="33"/>
      <c r="C740" s="34"/>
      <c r="D740" s="39"/>
      <c r="E740" s="39"/>
      <c r="F740" s="39"/>
      <c r="G740" s="40"/>
      <c r="H740" s="53" t="str">
        <f t="shared" ca="1" si="181"/>
        <v/>
      </c>
      <c r="I740" s="54" t="str">
        <f t="shared" ca="1" si="182"/>
        <v/>
      </c>
      <c r="J740" s="54" t="str">
        <f t="shared" ca="1" si="183"/>
        <v/>
      </c>
      <c r="K740" s="54" t="str">
        <f t="shared" ca="1" si="184"/>
        <v/>
      </c>
      <c r="L740" s="54" t="str">
        <f t="shared" ca="1" si="185"/>
        <v/>
      </c>
      <c r="M740" s="54" t="str">
        <f t="shared" ca="1" si="186"/>
        <v/>
      </c>
      <c r="N740" s="78" t="str">
        <f ca="1">IF(OR(G740="T",G740="",AND(H740="",I740="",J740="",K740="",L740="",M740="")),"",Listen!$A$6)</f>
        <v/>
      </c>
      <c r="O740" s="59" t="str">
        <f t="shared" ca="1" si="177"/>
        <v/>
      </c>
      <c r="P740" s="71" t="str">
        <f t="shared" ca="1" si="187"/>
        <v/>
      </c>
      <c r="Q740" s="65" t="str">
        <f t="shared" ca="1" si="188"/>
        <v/>
      </c>
      <c r="R740" s="65" t="str">
        <f t="shared" ca="1" si="189"/>
        <v/>
      </c>
      <c r="S740" s="82" t="str">
        <f t="shared" si="190"/>
        <v/>
      </c>
      <c r="T740" s="73" t="str">
        <f t="shared" si="178"/>
        <v/>
      </c>
      <c r="U740" s="89" t="str">
        <f t="shared" si="191"/>
        <v/>
      </c>
      <c r="V740" s="86" t="str">
        <f t="shared" si="179"/>
        <v/>
      </c>
      <c r="W740" s="41" t="str">
        <f t="shared" si="192"/>
        <v/>
      </c>
      <c r="X740" s="42"/>
    </row>
    <row r="741" spans="1:24" x14ac:dyDescent="0.25">
      <c r="A741" s="104" t="str">
        <f t="shared" si="180"/>
        <v/>
      </c>
      <c r="B741" s="33"/>
      <c r="C741" s="34"/>
      <c r="D741" s="39"/>
      <c r="E741" s="39"/>
      <c r="F741" s="39"/>
      <c r="G741" s="40"/>
      <c r="H741" s="53" t="str">
        <f t="shared" ca="1" si="181"/>
        <v/>
      </c>
      <c r="I741" s="54" t="str">
        <f t="shared" ca="1" si="182"/>
        <v/>
      </c>
      <c r="J741" s="54" t="str">
        <f t="shared" ca="1" si="183"/>
        <v/>
      </c>
      <c r="K741" s="54" t="str">
        <f t="shared" ca="1" si="184"/>
        <v/>
      </c>
      <c r="L741" s="54" t="str">
        <f t="shared" ca="1" si="185"/>
        <v/>
      </c>
      <c r="M741" s="54" t="str">
        <f t="shared" ca="1" si="186"/>
        <v/>
      </c>
      <c r="N741" s="78" t="str">
        <f ca="1">IF(OR(G741="T",G741="",AND(H741="",I741="",J741="",K741="",L741="",M741="")),"",Listen!$A$6)</f>
        <v/>
      </c>
      <c r="O741" s="59" t="str">
        <f t="shared" ca="1" si="177"/>
        <v/>
      </c>
      <c r="P741" s="71" t="str">
        <f t="shared" ca="1" si="187"/>
        <v/>
      </c>
      <c r="Q741" s="65" t="str">
        <f t="shared" ca="1" si="188"/>
        <v/>
      </c>
      <c r="R741" s="65" t="str">
        <f t="shared" ca="1" si="189"/>
        <v/>
      </c>
      <c r="S741" s="82" t="str">
        <f t="shared" si="190"/>
        <v/>
      </c>
      <c r="T741" s="73" t="str">
        <f t="shared" si="178"/>
        <v/>
      </c>
      <c r="U741" s="89" t="str">
        <f t="shared" si="191"/>
        <v/>
      </c>
      <c r="V741" s="86" t="str">
        <f t="shared" si="179"/>
        <v/>
      </c>
      <c r="W741" s="41" t="str">
        <f t="shared" si="192"/>
        <v/>
      </c>
      <c r="X741" s="42"/>
    </row>
    <row r="742" spans="1:24" x14ac:dyDescent="0.25">
      <c r="A742" s="104" t="str">
        <f t="shared" si="180"/>
        <v/>
      </c>
      <c r="B742" s="33"/>
      <c r="C742" s="34"/>
      <c r="D742" s="39"/>
      <c r="E742" s="39"/>
      <c r="F742" s="39"/>
      <c r="G742" s="40"/>
      <c r="H742" s="53" t="str">
        <f t="shared" ca="1" si="181"/>
        <v/>
      </c>
      <c r="I742" s="54" t="str">
        <f t="shared" ca="1" si="182"/>
        <v/>
      </c>
      <c r="J742" s="54" t="str">
        <f t="shared" ca="1" si="183"/>
        <v/>
      </c>
      <c r="K742" s="54" t="str">
        <f t="shared" ca="1" si="184"/>
        <v/>
      </c>
      <c r="L742" s="54" t="str">
        <f t="shared" ca="1" si="185"/>
        <v/>
      </c>
      <c r="M742" s="54" t="str">
        <f t="shared" ca="1" si="186"/>
        <v/>
      </c>
      <c r="N742" s="78" t="str">
        <f ca="1">IF(OR(G742="T",G742="",AND(H742="",I742="",J742="",K742="",L742="",M742="")),"",Listen!$A$6)</f>
        <v/>
      </c>
      <c r="O742" s="59" t="str">
        <f t="shared" ca="1" si="177"/>
        <v/>
      </c>
      <c r="P742" s="71" t="str">
        <f t="shared" ca="1" si="187"/>
        <v/>
      </c>
      <c r="Q742" s="65" t="str">
        <f t="shared" ca="1" si="188"/>
        <v/>
      </c>
      <c r="R742" s="65" t="str">
        <f t="shared" ca="1" si="189"/>
        <v/>
      </c>
      <c r="S742" s="82" t="str">
        <f t="shared" si="190"/>
        <v/>
      </c>
      <c r="T742" s="73" t="str">
        <f t="shared" si="178"/>
        <v/>
      </c>
      <c r="U742" s="89" t="str">
        <f t="shared" si="191"/>
        <v/>
      </c>
      <c r="V742" s="86" t="str">
        <f t="shared" si="179"/>
        <v/>
      </c>
      <c r="W742" s="41" t="str">
        <f t="shared" si="192"/>
        <v/>
      </c>
      <c r="X742" s="42"/>
    </row>
    <row r="743" spans="1:24" x14ac:dyDescent="0.25">
      <c r="A743" s="104" t="str">
        <f t="shared" si="180"/>
        <v/>
      </c>
      <c r="B743" s="33"/>
      <c r="C743" s="34"/>
      <c r="D743" s="39"/>
      <c r="E743" s="39"/>
      <c r="F743" s="39"/>
      <c r="G743" s="40"/>
      <c r="H743" s="53" t="str">
        <f t="shared" ca="1" si="181"/>
        <v/>
      </c>
      <c r="I743" s="54" t="str">
        <f t="shared" ca="1" si="182"/>
        <v/>
      </c>
      <c r="J743" s="54" t="str">
        <f t="shared" ca="1" si="183"/>
        <v/>
      </c>
      <c r="K743" s="54" t="str">
        <f t="shared" ca="1" si="184"/>
        <v/>
      </c>
      <c r="L743" s="54" t="str">
        <f t="shared" ca="1" si="185"/>
        <v/>
      </c>
      <c r="M743" s="54" t="str">
        <f t="shared" ca="1" si="186"/>
        <v/>
      </c>
      <c r="N743" s="78" t="str">
        <f ca="1">IF(OR(G743="T",G743="",AND(H743="",I743="",J743="",K743="",L743="",M743="")),"",Listen!$A$6)</f>
        <v/>
      </c>
      <c r="O743" s="59" t="str">
        <f t="shared" ca="1" si="177"/>
        <v/>
      </c>
      <c r="P743" s="71" t="str">
        <f t="shared" ca="1" si="187"/>
        <v/>
      </c>
      <c r="Q743" s="65" t="str">
        <f t="shared" ca="1" si="188"/>
        <v/>
      </c>
      <c r="R743" s="65" t="str">
        <f t="shared" ca="1" si="189"/>
        <v/>
      </c>
      <c r="S743" s="82" t="str">
        <f t="shared" si="190"/>
        <v/>
      </c>
      <c r="T743" s="73" t="str">
        <f t="shared" si="178"/>
        <v/>
      </c>
      <c r="U743" s="89" t="str">
        <f t="shared" si="191"/>
        <v/>
      </c>
      <c r="V743" s="86" t="str">
        <f t="shared" si="179"/>
        <v/>
      </c>
      <c r="W743" s="41" t="str">
        <f t="shared" si="192"/>
        <v/>
      </c>
      <c r="X743" s="42"/>
    </row>
    <row r="744" spans="1:24" x14ac:dyDescent="0.25">
      <c r="A744" s="104" t="str">
        <f t="shared" si="180"/>
        <v/>
      </c>
      <c r="B744" s="33"/>
      <c r="C744" s="34"/>
      <c r="D744" s="39"/>
      <c r="E744" s="39"/>
      <c r="F744" s="39"/>
      <c r="G744" s="40"/>
      <c r="H744" s="53" t="str">
        <f t="shared" ca="1" si="181"/>
        <v/>
      </c>
      <c r="I744" s="54" t="str">
        <f t="shared" ca="1" si="182"/>
        <v/>
      </c>
      <c r="J744" s="54" t="str">
        <f t="shared" ca="1" si="183"/>
        <v/>
      </c>
      <c r="K744" s="54" t="str">
        <f t="shared" ca="1" si="184"/>
        <v/>
      </c>
      <c r="L744" s="54" t="str">
        <f t="shared" ca="1" si="185"/>
        <v/>
      </c>
      <c r="M744" s="54" t="str">
        <f t="shared" ca="1" si="186"/>
        <v/>
      </c>
      <c r="N744" s="78" t="str">
        <f ca="1">IF(OR(G744="T",G744="",AND(H744="",I744="",J744="",K744="",L744="",M744="")),"",Listen!$A$6)</f>
        <v/>
      </c>
      <c r="O744" s="59" t="str">
        <f t="shared" ca="1" si="177"/>
        <v/>
      </c>
      <c r="P744" s="71" t="str">
        <f t="shared" ca="1" si="187"/>
        <v/>
      </c>
      <c r="Q744" s="65" t="str">
        <f t="shared" ca="1" si="188"/>
        <v/>
      </c>
      <c r="R744" s="65" t="str">
        <f t="shared" ca="1" si="189"/>
        <v/>
      </c>
      <c r="S744" s="82" t="str">
        <f t="shared" si="190"/>
        <v/>
      </c>
      <c r="T744" s="73" t="str">
        <f t="shared" si="178"/>
        <v/>
      </c>
      <c r="U744" s="89" t="str">
        <f t="shared" si="191"/>
        <v/>
      </c>
      <c r="V744" s="86" t="str">
        <f t="shared" si="179"/>
        <v/>
      </c>
      <c r="W744" s="41" t="str">
        <f t="shared" si="192"/>
        <v/>
      </c>
      <c r="X744" s="42"/>
    </row>
    <row r="745" spans="1:24" x14ac:dyDescent="0.25">
      <c r="A745" s="104" t="str">
        <f t="shared" si="180"/>
        <v/>
      </c>
      <c r="B745" s="33"/>
      <c r="C745" s="34"/>
      <c r="D745" s="39"/>
      <c r="E745" s="39"/>
      <c r="F745" s="39"/>
      <c r="G745" s="40"/>
      <c r="H745" s="53" t="str">
        <f t="shared" ca="1" si="181"/>
        <v/>
      </c>
      <c r="I745" s="54" t="str">
        <f t="shared" ca="1" si="182"/>
        <v/>
      </c>
      <c r="J745" s="54" t="str">
        <f t="shared" ca="1" si="183"/>
        <v/>
      </c>
      <c r="K745" s="54" t="str">
        <f t="shared" ca="1" si="184"/>
        <v/>
      </c>
      <c r="L745" s="54" t="str">
        <f t="shared" ca="1" si="185"/>
        <v/>
      </c>
      <c r="M745" s="54" t="str">
        <f t="shared" ca="1" si="186"/>
        <v/>
      </c>
      <c r="N745" s="78" t="str">
        <f ca="1">IF(OR(G745="T",G745="",AND(H745="",I745="",J745="",K745="",L745="",M745="")),"",Listen!$A$6)</f>
        <v/>
      </c>
      <c r="O745" s="59" t="str">
        <f t="shared" ca="1" si="177"/>
        <v/>
      </c>
      <c r="P745" s="71" t="str">
        <f t="shared" ca="1" si="187"/>
        <v/>
      </c>
      <c r="Q745" s="65" t="str">
        <f t="shared" ca="1" si="188"/>
        <v/>
      </c>
      <c r="R745" s="65" t="str">
        <f t="shared" ca="1" si="189"/>
        <v/>
      </c>
      <c r="S745" s="82" t="str">
        <f t="shared" si="190"/>
        <v/>
      </c>
      <c r="T745" s="73" t="str">
        <f t="shared" si="178"/>
        <v/>
      </c>
      <c r="U745" s="89" t="str">
        <f t="shared" si="191"/>
        <v/>
      </c>
      <c r="V745" s="86" t="str">
        <f t="shared" si="179"/>
        <v/>
      </c>
      <c r="W745" s="41" t="str">
        <f t="shared" si="192"/>
        <v/>
      </c>
      <c r="X745" s="42"/>
    </row>
    <row r="746" spans="1:24" x14ac:dyDescent="0.25">
      <c r="A746" s="104" t="str">
        <f t="shared" si="180"/>
        <v/>
      </c>
      <c r="B746" s="33"/>
      <c r="C746" s="34"/>
      <c r="D746" s="39"/>
      <c r="E746" s="39"/>
      <c r="F746" s="39"/>
      <c r="G746" s="40"/>
      <c r="H746" s="53" t="str">
        <f t="shared" ca="1" si="181"/>
        <v/>
      </c>
      <c r="I746" s="54" t="str">
        <f t="shared" ca="1" si="182"/>
        <v/>
      </c>
      <c r="J746" s="54" t="str">
        <f t="shared" ca="1" si="183"/>
        <v/>
      </c>
      <c r="K746" s="54" t="str">
        <f t="shared" ca="1" si="184"/>
        <v/>
      </c>
      <c r="L746" s="54" t="str">
        <f t="shared" ca="1" si="185"/>
        <v/>
      </c>
      <c r="M746" s="54" t="str">
        <f t="shared" ca="1" si="186"/>
        <v/>
      </c>
      <c r="N746" s="78" t="str">
        <f ca="1">IF(OR(G746="T",G746="",AND(H746="",I746="",J746="",K746="",L746="",M746="")),"",Listen!$A$6)</f>
        <v/>
      </c>
      <c r="O746" s="59" t="str">
        <f t="shared" ca="1" si="177"/>
        <v/>
      </c>
      <c r="P746" s="71" t="str">
        <f t="shared" ca="1" si="187"/>
        <v/>
      </c>
      <c r="Q746" s="65" t="str">
        <f t="shared" ca="1" si="188"/>
        <v/>
      </c>
      <c r="R746" s="65" t="str">
        <f t="shared" ca="1" si="189"/>
        <v/>
      </c>
      <c r="S746" s="82" t="str">
        <f t="shared" si="190"/>
        <v/>
      </c>
      <c r="T746" s="73" t="str">
        <f t="shared" si="178"/>
        <v/>
      </c>
      <c r="U746" s="89" t="str">
        <f t="shared" si="191"/>
        <v/>
      </c>
      <c r="V746" s="86" t="str">
        <f t="shared" si="179"/>
        <v/>
      </c>
      <c r="W746" s="41" t="str">
        <f t="shared" si="192"/>
        <v/>
      </c>
      <c r="X746" s="42"/>
    </row>
    <row r="747" spans="1:24" x14ac:dyDescent="0.25">
      <c r="A747" s="104" t="str">
        <f t="shared" si="180"/>
        <v/>
      </c>
      <c r="B747" s="33"/>
      <c r="C747" s="34"/>
      <c r="D747" s="39"/>
      <c r="E747" s="39"/>
      <c r="F747" s="39"/>
      <c r="G747" s="40"/>
      <c r="H747" s="53" t="str">
        <f t="shared" ca="1" si="181"/>
        <v/>
      </c>
      <c r="I747" s="54" t="str">
        <f t="shared" ca="1" si="182"/>
        <v/>
      </c>
      <c r="J747" s="54" t="str">
        <f t="shared" ca="1" si="183"/>
        <v/>
      </c>
      <c r="K747" s="54" t="str">
        <f t="shared" ca="1" si="184"/>
        <v/>
      </c>
      <c r="L747" s="54" t="str">
        <f t="shared" ca="1" si="185"/>
        <v/>
      </c>
      <c r="M747" s="54" t="str">
        <f t="shared" ca="1" si="186"/>
        <v/>
      </c>
      <c r="N747" s="78" t="str">
        <f ca="1">IF(OR(G747="T",G747="",AND(H747="",I747="",J747="",K747="",L747="",M747="")),"",Listen!$A$6)</f>
        <v/>
      </c>
      <c r="O747" s="59" t="str">
        <f t="shared" ca="1" si="177"/>
        <v/>
      </c>
      <c r="P747" s="71" t="str">
        <f t="shared" ca="1" si="187"/>
        <v/>
      </c>
      <c r="Q747" s="65" t="str">
        <f t="shared" ca="1" si="188"/>
        <v/>
      </c>
      <c r="R747" s="65" t="str">
        <f t="shared" ca="1" si="189"/>
        <v/>
      </c>
      <c r="S747" s="82" t="str">
        <f t="shared" si="190"/>
        <v/>
      </c>
      <c r="T747" s="73" t="str">
        <f t="shared" si="178"/>
        <v/>
      </c>
      <c r="U747" s="89" t="str">
        <f t="shared" si="191"/>
        <v/>
      </c>
      <c r="V747" s="86" t="str">
        <f t="shared" si="179"/>
        <v/>
      </c>
      <c r="W747" s="41" t="str">
        <f t="shared" si="192"/>
        <v/>
      </c>
      <c r="X747" s="42"/>
    </row>
    <row r="748" spans="1:24" x14ac:dyDescent="0.25">
      <c r="A748" s="104" t="str">
        <f t="shared" si="180"/>
        <v/>
      </c>
      <c r="B748" s="33"/>
      <c r="C748" s="34"/>
      <c r="D748" s="39"/>
      <c r="E748" s="39"/>
      <c r="F748" s="39"/>
      <c r="G748" s="40"/>
      <c r="H748" s="53" t="str">
        <f t="shared" ca="1" si="181"/>
        <v/>
      </c>
      <c r="I748" s="54" t="str">
        <f t="shared" ca="1" si="182"/>
        <v/>
      </c>
      <c r="J748" s="54" t="str">
        <f t="shared" ca="1" si="183"/>
        <v/>
      </c>
      <c r="K748" s="54" t="str">
        <f t="shared" ca="1" si="184"/>
        <v/>
      </c>
      <c r="L748" s="54" t="str">
        <f t="shared" ca="1" si="185"/>
        <v/>
      </c>
      <c r="M748" s="54" t="str">
        <f t="shared" ca="1" si="186"/>
        <v/>
      </c>
      <c r="N748" s="78" t="str">
        <f ca="1">IF(OR(G748="T",G748="",AND(H748="",I748="",J748="",K748="",L748="",M748="")),"",Listen!$A$6)</f>
        <v/>
      </c>
      <c r="O748" s="59" t="str">
        <f t="shared" ca="1" si="177"/>
        <v/>
      </c>
      <c r="P748" s="71" t="str">
        <f t="shared" ca="1" si="187"/>
        <v/>
      </c>
      <c r="Q748" s="65" t="str">
        <f t="shared" ca="1" si="188"/>
        <v/>
      </c>
      <c r="R748" s="65" t="str">
        <f t="shared" ca="1" si="189"/>
        <v/>
      </c>
      <c r="S748" s="82" t="str">
        <f t="shared" si="190"/>
        <v/>
      </c>
      <c r="T748" s="73" t="str">
        <f t="shared" si="178"/>
        <v/>
      </c>
      <c r="U748" s="89" t="str">
        <f t="shared" si="191"/>
        <v/>
      </c>
      <c r="V748" s="86" t="str">
        <f t="shared" si="179"/>
        <v/>
      </c>
      <c r="W748" s="41" t="str">
        <f t="shared" si="192"/>
        <v/>
      </c>
      <c r="X748" s="42"/>
    </row>
    <row r="749" spans="1:24" x14ac:dyDescent="0.25">
      <c r="A749" s="104" t="str">
        <f t="shared" si="180"/>
        <v/>
      </c>
      <c r="B749" s="33"/>
      <c r="C749" s="34"/>
      <c r="D749" s="39"/>
      <c r="E749" s="39"/>
      <c r="F749" s="39"/>
      <c r="G749" s="40"/>
      <c r="H749" s="53" t="str">
        <f t="shared" ca="1" si="181"/>
        <v/>
      </c>
      <c r="I749" s="54" t="str">
        <f t="shared" ca="1" si="182"/>
        <v/>
      </c>
      <c r="J749" s="54" t="str">
        <f t="shared" ca="1" si="183"/>
        <v/>
      </c>
      <c r="K749" s="54" t="str">
        <f t="shared" ca="1" si="184"/>
        <v/>
      </c>
      <c r="L749" s="54" t="str">
        <f t="shared" ca="1" si="185"/>
        <v/>
      </c>
      <c r="M749" s="54" t="str">
        <f t="shared" ca="1" si="186"/>
        <v/>
      </c>
      <c r="N749" s="78" t="str">
        <f ca="1">IF(OR(G749="T",G749="",AND(H749="",I749="",J749="",K749="",L749="",M749="")),"",Listen!$A$6)</f>
        <v/>
      </c>
      <c r="O749" s="59" t="str">
        <f t="shared" ca="1" si="177"/>
        <v/>
      </c>
      <c r="P749" s="71" t="str">
        <f t="shared" ca="1" si="187"/>
        <v/>
      </c>
      <c r="Q749" s="65" t="str">
        <f t="shared" ca="1" si="188"/>
        <v/>
      </c>
      <c r="R749" s="65" t="str">
        <f t="shared" ca="1" si="189"/>
        <v/>
      </c>
      <c r="S749" s="82" t="str">
        <f t="shared" si="190"/>
        <v/>
      </c>
      <c r="T749" s="73" t="str">
        <f t="shared" si="178"/>
        <v/>
      </c>
      <c r="U749" s="89" t="str">
        <f t="shared" si="191"/>
        <v/>
      </c>
      <c r="V749" s="86" t="str">
        <f t="shared" si="179"/>
        <v/>
      </c>
      <c r="W749" s="41" t="str">
        <f t="shared" si="192"/>
        <v/>
      </c>
      <c r="X749" s="42"/>
    </row>
    <row r="750" spans="1:24" x14ac:dyDescent="0.25">
      <c r="A750" s="104" t="str">
        <f t="shared" si="180"/>
        <v/>
      </c>
      <c r="B750" s="33"/>
      <c r="C750" s="34"/>
      <c r="D750" s="39"/>
      <c r="E750" s="39"/>
      <c r="F750" s="39"/>
      <c r="G750" s="40"/>
      <c r="H750" s="53" t="str">
        <f t="shared" ca="1" si="181"/>
        <v/>
      </c>
      <c r="I750" s="54" t="str">
        <f t="shared" ca="1" si="182"/>
        <v/>
      </c>
      <c r="J750" s="54" t="str">
        <f t="shared" ca="1" si="183"/>
        <v/>
      </c>
      <c r="K750" s="54" t="str">
        <f t="shared" ca="1" si="184"/>
        <v/>
      </c>
      <c r="L750" s="54" t="str">
        <f t="shared" ca="1" si="185"/>
        <v/>
      </c>
      <c r="M750" s="54" t="str">
        <f t="shared" ca="1" si="186"/>
        <v/>
      </c>
      <c r="N750" s="78" t="str">
        <f ca="1">IF(OR(G750="T",G750="",AND(H750="",I750="",J750="",K750="",L750="",M750="")),"",Listen!$A$6)</f>
        <v/>
      </c>
      <c r="O750" s="59" t="str">
        <f t="shared" ca="1" si="177"/>
        <v/>
      </c>
      <c r="P750" s="71" t="str">
        <f t="shared" ca="1" si="187"/>
        <v/>
      </c>
      <c r="Q750" s="65" t="str">
        <f t="shared" ca="1" si="188"/>
        <v/>
      </c>
      <c r="R750" s="65" t="str">
        <f t="shared" ca="1" si="189"/>
        <v/>
      </c>
      <c r="S750" s="82" t="str">
        <f t="shared" si="190"/>
        <v/>
      </c>
      <c r="T750" s="73" t="str">
        <f t="shared" si="178"/>
        <v/>
      </c>
      <c r="U750" s="89" t="str">
        <f t="shared" si="191"/>
        <v/>
      </c>
      <c r="V750" s="86" t="str">
        <f t="shared" si="179"/>
        <v/>
      </c>
      <c r="W750" s="41" t="str">
        <f t="shared" si="192"/>
        <v/>
      </c>
      <c r="X750" s="42"/>
    </row>
    <row r="751" spans="1:24" x14ac:dyDescent="0.25">
      <c r="A751" s="104" t="str">
        <f t="shared" si="180"/>
        <v/>
      </c>
      <c r="B751" s="33"/>
      <c r="C751" s="34"/>
      <c r="D751" s="39"/>
      <c r="E751" s="39"/>
      <c r="F751" s="39"/>
      <c r="G751" s="40"/>
      <c r="H751" s="53" t="str">
        <f t="shared" ca="1" si="181"/>
        <v/>
      </c>
      <c r="I751" s="54" t="str">
        <f t="shared" ca="1" si="182"/>
        <v/>
      </c>
      <c r="J751" s="54" t="str">
        <f t="shared" ca="1" si="183"/>
        <v/>
      </c>
      <c r="K751" s="54" t="str">
        <f t="shared" ca="1" si="184"/>
        <v/>
      </c>
      <c r="L751" s="54" t="str">
        <f t="shared" ca="1" si="185"/>
        <v/>
      </c>
      <c r="M751" s="54" t="str">
        <f t="shared" ca="1" si="186"/>
        <v/>
      </c>
      <c r="N751" s="78" t="str">
        <f ca="1">IF(OR(G751="T",G751="",AND(H751="",I751="",J751="",K751="",L751="",M751="")),"",Listen!$A$6)</f>
        <v/>
      </c>
      <c r="O751" s="59" t="str">
        <f t="shared" ca="1" si="177"/>
        <v/>
      </c>
      <c r="P751" s="71" t="str">
        <f t="shared" ca="1" si="187"/>
        <v/>
      </c>
      <c r="Q751" s="65" t="str">
        <f t="shared" ca="1" si="188"/>
        <v/>
      </c>
      <c r="R751" s="65" t="str">
        <f t="shared" ca="1" si="189"/>
        <v/>
      </c>
      <c r="S751" s="82" t="str">
        <f t="shared" si="190"/>
        <v/>
      </c>
      <c r="T751" s="73" t="str">
        <f t="shared" si="178"/>
        <v/>
      </c>
      <c r="U751" s="89" t="str">
        <f t="shared" si="191"/>
        <v/>
      </c>
      <c r="V751" s="86" t="str">
        <f t="shared" si="179"/>
        <v/>
      </c>
      <c r="W751" s="41" t="str">
        <f t="shared" si="192"/>
        <v/>
      </c>
      <c r="X751" s="42"/>
    </row>
    <row r="752" spans="1:24" x14ac:dyDescent="0.25">
      <c r="A752" s="104" t="str">
        <f t="shared" si="180"/>
        <v/>
      </c>
      <c r="B752" s="33"/>
      <c r="C752" s="34"/>
      <c r="D752" s="39"/>
      <c r="E752" s="39"/>
      <c r="F752" s="39"/>
      <c r="G752" s="40"/>
      <c r="H752" s="53" t="str">
        <f t="shared" ca="1" si="181"/>
        <v/>
      </c>
      <c r="I752" s="54" t="str">
        <f t="shared" ca="1" si="182"/>
        <v/>
      </c>
      <c r="J752" s="54" t="str">
        <f t="shared" ca="1" si="183"/>
        <v/>
      </c>
      <c r="K752" s="54" t="str">
        <f t="shared" ca="1" si="184"/>
        <v/>
      </c>
      <c r="L752" s="54" t="str">
        <f t="shared" ca="1" si="185"/>
        <v/>
      </c>
      <c r="M752" s="54" t="str">
        <f t="shared" ca="1" si="186"/>
        <v/>
      </c>
      <c r="N752" s="78" t="str">
        <f ca="1">IF(OR(G752="T",G752="",AND(H752="",I752="",J752="",K752="",L752="",M752="")),"",Listen!$A$6)</f>
        <v/>
      </c>
      <c r="O752" s="59" t="str">
        <f t="shared" ca="1" si="177"/>
        <v/>
      </c>
      <c r="P752" s="71" t="str">
        <f t="shared" ca="1" si="187"/>
        <v/>
      </c>
      <c r="Q752" s="65" t="str">
        <f t="shared" ca="1" si="188"/>
        <v/>
      </c>
      <c r="R752" s="65" t="str">
        <f t="shared" ca="1" si="189"/>
        <v/>
      </c>
      <c r="S752" s="82" t="str">
        <f t="shared" si="190"/>
        <v/>
      </c>
      <c r="T752" s="73" t="str">
        <f t="shared" si="178"/>
        <v/>
      </c>
      <c r="U752" s="89" t="str">
        <f t="shared" si="191"/>
        <v/>
      </c>
      <c r="V752" s="86" t="str">
        <f t="shared" si="179"/>
        <v/>
      </c>
      <c r="W752" s="41" t="str">
        <f t="shared" si="192"/>
        <v/>
      </c>
      <c r="X752" s="42"/>
    </row>
    <row r="753" spans="1:24" x14ac:dyDescent="0.25">
      <c r="A753" s="104" t="str">
        <f t="shared" si="180"/>
        <v/>
      </c>
      <c r="B753" s="33"/>
      <c r="C753" s="34"/>
      <c r="D753" s="39"/>
      <c r="E753" s="39"/>
      <c r="F753" s="39"/>
      <c r="G753" s="40"/>
      <c r="H753" s="53" t="str">
        <f t="shared" ca="1" si="181"/>
        <v/>
      </c>
      <c r="I753" s="54" t="str">
        <f t="shared" ca="1" si="182"/>
        <v/>
      </c>
      <c r="J753" s="54" t="str">
        <f t="shared" ca="1" si="183"/>
        <v/>
      </c>
      <c r="K753" s="54" t="str">
        <f t="shared" ca="1" si="184"/>
        <v/>
      </c>
      <c r="L753" s="54" t="str">
        <f t="shared" ca="1" si="185"/>
        <v/>
      </c>
      <c r="M753" s="54" t="str">
        <f t="shared" ca="1" si="186"/>
        <v/>
      </c>
      <c r="N753" s="78" t="str">
        <f ca="1">IF(OR(G753="T",G753="",AND(H753="",I753="",J753="",K753="",L753="",M753="")),"",Listen!$A$6)</f>
        <v/>
      </c>
      <c r="O753" s="59" t="str">
        <f t="shared" ca="1" si="177"/>
        <v/>
      </c>
      <c r="P753" s="71" t="str">
        <f t="shared" ca="1" si="187"/>
        <v/>
      </c>
      <c r="Q753" s="65" t="str">
        <f t="shared" ca="1" si="188"/>
        <v/>
      </c>
      <c r="R753" s="65" t="str">
        <f t="shared" ca="1" si="189"/>
        <v/>
      </c>
      <c r="S753" s="82" t="str">
        <f t="shared" si="190"/>
        <v/>
      </c>
      <c r="T753" s="73" t="str">
        <f t="shared" si="178"/>
        <v/>
      </c>
      <c r="U753" s="89" t="str">
        <f t="shared" si="191"/>
        <v/>
      </c>
      <c r="V753" s="86" t="str">
        <f t="shared" si="179"/>
        <v/>
      </c>
      <c r="W753" s="41" t="str">
        <f t="shared" si="192"/>
        <v/>
      </c>
      <c r="X753" s="42"/>
    </row>
    <row r="754" spans="1:24" x14ac:dyDescent="0.25">
      <c r="A754" s="104" t="str">
        <f t="shared" si="180"/>
        <v/>
      </c>
      <c r="B754" s="33"/>
      <c r="C754" s="34"/>
      <c r="D754" s="39"/>
      <c r="E754" s="39"/>
      <c r="F754" s="39"/>
      <c r="G754" s="40"/>
      <c r="H754" s="53" t="str">
        <f t="shared" ca="1" si="181"/>
        <v/>
      </c>
      <c r="I754" s="54" t="str">
        <f t="shared" ca="1" si="182"/>
        <v/>
      </c>
      <c r="J754" s="54" t="str">
        <f t="shared" ca="1" si="183"/>
        <v/>
      </c>
      <c r="K754" s="54" t="str">
        <f t="shared" ca="1" si="184"/>
        <v/>
      </c>
      <c r="L754" s="54" t="str">
        <f t="shared" ca="1" si="185"/>
        <v/>
      </c>
      <c r="M754" s="54" t="str">
        <f t="shared" ca="1" si="186"/>
        <v/>
      </c>
      <c r="N754" s="78" t="str">
        <f ca="1">IF(OR(G754="T",G754="",AND(H754="",I754="",J754="",K754="",L754="",M754="")),"",Listen!$A$6)</f>
        <v/>
      </c>
      <c r="O754" s="59" t="str">
        <f t="shared" ca="1" si="177"/>
        <v/>
      </c>
      <c r="P754" s="71" t="str">
        <f t="shared" ca="1" si="187"/>
        <v/>
      </c>
      <c r="Q754" s="65" t="str">
        <f t="shared" ca="1" si="188"/>
        <v/>
      </c>
      <c r="R754" s="65" t="str">
        <f t="shared" ca="1" si="189"/>
        <v/>
      </c>
      <c r="S754" s="82" t="str">
        <f t="shared" si="190"/>
        <v/>
      </c>
      <c r="T754" s="73" t="str">
        <f t="shared" si="178"/>
        <v/>
      </c>
      <c r="U754" s="89" t="str">
        <f t="shared" si="191"/>
        <v/>
      </c>
      <c r="V754" s="86" t="str">
        <f t="shared" si="179"/>
        <v/>
      </c>
      <c r="W754" s="41" t="str">
        <f t="shared" si="192"/>
        <v/>
      </c>
      <c r="X754" s="42"/>
    </row>
    <row r="755" spans="1:24" x14ac:dyDescent="0.25">
      <c r="A755" s="104" t="str">
        <f t="shared" si="180"/>
        <v/>
      </c>
      <c r="B755" s="33"/>
      <c r="C755" s="34"/>
      <c r="D755" s="39"/>
      <c r="E755" s="39"/>
      <c r="F755" s="39"/>
      <c r="G755" s="40"/>
      <c r="H755" s="53" t="str">
        <f t="shared" ca="1" si="181"/>
        <v/>
      </c>
      <c r="I755" s="54" t="str">
        <f t="shared" ca="1" si="182"/>
        <v/>
      </c>
      <c r="J755" s="54" t="str">
        <f t="shared" ca="1" si="183"/>
        <v/>
      </c>
      <c r="K755" s="54" t="str">
        <f t="shared" ca="1" si="184"/>
        <v/>
      </c>
      <c r="L755" s="54" t="str">
        <f t="shared" ca="1" si="185"/>
        <v/>
      </c>
      <c r="M755" s="54" t="str">
        <f t="shared" ca="1" si="186"/>
        <v/>
      </c>
      <c r="N755" s="78" t="str">
        <f ca="1">IF(OR(G755="T",G755="",AND(H755="",I755="",J755="",K755="",L755="",M755="")),"",Listen!$A$6)</f>
        <v/>
      </c>
      <c r="O755" s="59" t="str">
        <f t="shared" ca="1" si="177"/>
        <v/>
      </c>
      <c r="P755" s="71" t="str">
        <f t="shared" ca="1" si="187"/>
        <v/>
      </c>
      <c r="Q755" s="65" t="str">
        <f t="shared" ca="1" si="188"/>
        <v/>
      </c>
      <c r="R755" s="65" t="str">
        <f t="shared" ca="1" si="189"/>
        <v/>
      </c>
      <c r="S755" s="82" t="str">
        <f t="shared" si="190"/>
        <v/>
      </c>
      <c r="T755" s="73" t="str">
        <f t="shared" si="178"/>
        <v/>
      </c>
      <c r="U755" s="89" t="str">
        <f t="shared" si="191"/>
        <v/>
      </c>
      <c r="V755" s="86" t="str">
        <f t="shared" si="179"/>
        <v/>
      </c>
      <c r="W755" s="41" t="str">
        <f t="shared" si="192"/>
        <v/>
      </c>
      <c r="X755" s="42"/>
    </row>
    <row r="756" spans="1:24" x14ac:dyDescent="0.25">
      <c r="A756" s="104" t="str">
        <f t="shared" si="180"/>
        <v/>
      </c>
      <c r="B756" s="33"/>
      <c r="C756" s="34"/>
      <c r="D756" s="39"/>
      <c r="E756" s="39"/>
      <c r="F756" s="39"/>
      <c r="G756" s="40"/>
      <c r="H756" s="53" t="str">
        <f t="shared" ca="1" si="181"/>
        <v/>
      </c>
      <c r="I756" s="54" t="str">
        <f t="shared" ca="1" si="182"/>
        <v/>
      </c>
      <c r="J756" s="54" t="str">
        <f t="shared" ca="1" si="183"/>
        <v/>
      </c>
      <c r="K756" s="54" t="str">
        <f t="shared" ca="1" si="184"/>
        <v/>
      </c>
      <c r="L756" s="54" t="str">
        <f t="shared" ca="1" si="185"/>
        <v/>
      </c>
      <c r="M756" s="54" t="str">
        <f t="shared" ca="1" si="186"/>
        <v/>
      </c>
      <c r="N756" s="78" t="str">
        <f ca="1">IF(OR(G756="T",G756="",AND(H756="",I756="",J756="",K756="",L756="",M756="")),"",Listen!$A$6)</f>
        <v/>
      </c>
      <c r="O756" s="59" t="str">
        <f t="shared" ca="1" si="177"/>
        <v/>
      </c>
      <c r="P756" s="71" t="str">
        <f t="shared" ca="1" si="187"/>
        <v/>
      </c>
      <c r="Q756" s="65" t="str">
        <f t="shared" ca="1" si="188"/>
        <v/>
      </c>
      <c r="R756" s="65" t="str">
        <f t="shared" ca="1" si="189"/>
        <v/>
      </c>
      <c r="S756" s="82" t="str">
        <f t="shared" si="190"/>
        <v/>
      </c>
      <c r="T756" s="73" t="str">
        <f t="shared" si="178"/>
        <v/>
      </c>
      <c r="U756" s="89" t="str">
        <f t="shared" si="191"/>
        <v/>
      </c>
      <c r="V756" s="86" t="str">
        <f t="shared" si="179"/>
        <v/>
      </c>
      <c r="W756" s="41" t="str">
        <f t="shared" si="192"/>
        <v/>
      </c>
      <c r="X756" s="42"/>
    </row>
    <row r="757" spans="1:24" x14ac:dyDescent="0.25">
      <c r="A757" s="104" t="str">
        <f t="shared" si="180"/>
        <v/>
      </c>
      <c r="B757" s="33"/>
      <c r="C757" s="34"/>
      <c r="D757" s="39"/>
      <c r="E757" s="39"/>
      <c r="F757" s="39"/>
      <c r="G757" s="40"/>
      <c r="H757" s="53" t="str">
        <f t="shared" ca="1" si="181"/>
        <v/>
      </c>
      <c r="I757" s="54" t="str">
        <f t="shared" ca="1" si="182"/>
        <v/>
      </c>
      <c r="J757" s="54" t="str">
        <f t="shared" ca="1" si="183"/>
        <v/>
      </c>
      <c r="K757" s="54" t="str">
        <f t="shared" ca="1" si="184"/>
        <v/>
      </c>
      <c r="L757" s="54" t="str">
        <f t="shared" ca="1" si="185"/>
        <v/>
      </c>
      <c r="M757" s="54" t="str">
        <f t="shared" ca="1" si="186"/>
        <v/>
      </c>
      <c r="N757" s="78" t="str">
        <f ca="1">IF(OR(G757="T",G757="",AND(H757="",I757="",J757="",K757="",L757="",M757="")),"",Listen!$A$6)</f>
        <v/>
      </c>
      <c r="O757" s="59" t="str">
        <f t="shared" ca="1" si="177"/>
        <v/>
      </c>
      <c r="P757" s="71" t="str">
        <f t="shared" ca="1" si="187"/>
        <v/>
      </c>
      <c r="Q757" s="65" t="str">
        <f t="shared" ca="1" si="188"/>
        <v/>
      </c>
      <c r="R757" s="65" t="str">
        <f t="shared" ca="1" si="189"/>
        <v/>
      </c>
      <c r="S757" s="82" t="str">
        <f t="shared" si="190"/>
        <v/>
      </c>
      <c r="T757" s="73" t="str">
        <f t="shared" si="178"/>
        <v/>
      </c>
      <c r="U757" s="89" t="str">
        <f t="shared" si="191"/>
        <v/>
      </c>
      <c r="V757" s="86" t="str">
        <f t="shared" si="179"/>
        <v/>
      </c>
      <c r="W757" s="41" t="str">
        <f t="shared" si="192"/>
        <v/>
      </c>
      <c r="X757" s="42"/>
    </row>
    <row r="758" spans="1:24" x14ac:dyDescent="0.25">
      <c r="A758" s="104" t="str">
        <f t="shared" si="180"/>
        <v/>
      </c>
      <c r="B758" s="33"/>
      <c r="C758" s="34"/>
      <c r="D758" s="39"/>
      <c r="E758" s="39"/>
      <c r="F758" s="39"/>
      <c r="G758" s="40"/>
      <c r="H758" s="53" t="str">
        <f t="shared" ca="1" si="181"/>
        <v/>
      </c>
      <c r="I758" s="54" t="str">
        <f t="shared" ca="1" si="182"/>
        <v/>
      </c>
      <c r="J758" s="54" t="str">
        <f t="shared" ca="1" si="183"/>
        <v/>
      </c>
      <c r="K758" s="54" t="str">
        <f t="shared" ca="1" si="184"/>
        <v/>
      </c>
      <c r="L758" s="54" t="str">
        <f t="shared" ca="1" si="185"/>
        <v/>
      </c>
      <c r="M758" s="54" t="str">
        <f t="shared" ca="1" si="186"/>
        <v/>
      </c>
      <c r="N758" s="78" t="str">
        <f ca="1">IF(OR(G758="T",G758="",AND(H758="",I758="",J758="",K758="",L758="",M758="")),"",Listen!$A$6)</f>
        <v/>
      </c>
      <c r="O758" s="59" t="str">
        <f t="shared" ca="1" si="177"/>
        <v/>
      </c>
      <c r="P758" s="71" t="str">
        <f t="shared" ca="1" si="187"/>
        <v/>
      </c>
      <c r="Q758" s="65" t="str">
        <f t="shared" ca="1" si="188"/>
        <v/>
      </c>
      <c r="R758" s="65" t="str">
        <f t="shared" ca="1" si="189"/>
        <v/>
      </c>
      <c r="S758" s="82" t="str">
        <f t="shared" si="190"/>
        <v/>
      </c>
      <c r="T758" s="73" t="str">
        <f t="shared" si="178"/>
        <v/>
      </c>
      <c r="U758" s="89" t="str">
        <f t="shared" si="191"/>
        <v/>
      </c>
      <c r="V758" s="86" t="str">
        <f t="shared" si="179"/>
        <v/>
      </c>
      <c r="W758" s="41" t="str">
        <f t="shared" si="192"/>
        <v/>
      </c>
      <c r="X758" s="42"/>
    </row>
    <row r="759" spans="1:24" x14ac:dyDescent="0.25">
      <c r="A759" s="104" t="str">
        <f t="shared" si="180"/>
        <v/>
      </c>
      <c r="B759" s="33"/>
      <c r="C759" s="34"/>
      <c r="D759" s="39"/>
      <c r="E759" s="39"/>
      <c r="F759" s="39"/>
      <c r="G759" s="40"/>
      <c r="H759" s="53" t="str">
        <f t="shared" ca="1" si="181"/>
        <v/>
      </c>
      <c r="I759" s="54" t="str">
        <f t="shared" ca="1" si="182"/>
        <v/>
      </c>
      <c r="J759" s="54" t="str">
        <f t="shared" ca="1" si="183"/>
        <v/>
      </c>
      <c r="K759" s="54" t="str">
        <f t="shared" ca="1" si="184"/>
        <v/>
      </c>
      <c r="L759" s="54" t="str">
        <f t="shared" ca="1" si="185"/>
        <v/>
      </c>
      <c r="M759" s="54" t="str">
        <f t="shared" ca="1" si="186"/>
        <v/>
      </c>
      <c r="N759" s="78" t="str">
        <f ca="1">IF(OR(G759="T",G759="",AND(H759="",I759="",J759="",K759="",L759="",M759="")),"",Listen!$A$6)</f>
        <v/>
      </c>
      <c r="O759" s="59" t="str">
        <f t="shared" ca="1" si="177"/>
        <v/>
      </c>
      <c r="P759" s="71" t="str">
        <f t="shared" ca="1" si="187"/>
        <v/>
      </c>
      <c r="Q759" s="65" t="str">
        <f t="shared" ca="1" si="188"/>
        <v/>
      </c>
      <c r="R759" s="65" t="str">
        <f t="shared" ca="1" si="189"/>
        <v/>
      </c>
      <c r="S759" s="82" t="str">
        <f t="shared" si="190"/>
        <v/>
      </c>
      <c r="T759" s="73" t="str">
        <f t="shared" si="178"/>
        <v/>
      </c>
      <c r="U759" s="89" t="str">
        <f t="shared" si="191"/>
        <v/>
      </c>
      <c r="V759" s="86" t="str">
        <f t="shared" si="179"/>
        <v/>
      </c>
      <c r="W759" s="41" t="str">
        <f t="shared" si="192"/>
        <v/>
      </c>
      <c r="X759" s="42"/>
    </row>
    <row r="760" spans="1:24" x14ac:dyDescent="0.25">
      <c r="A760" s="104" t="str">
        <f t="shared" si="180"/>
        <v/>
      </c>
      <c r="B760" s="33"/>
      <c r="C760" s="34"/>
      <c r="D760" s="39"/>
      <c r="E760" s="39"/>
      <c r="F760" s="39"/>
      <c r="G760" s="40"/>
      <c r="H760" s="53" t="str">
        <f t="shared" ca="1" si="181"/>
        <v/>
      </c>
      <c r="I760" s="54" t="str">
        <f t="shared" ca="1" si="182"/>
        <v/>
      </c>
      <c r="J760" s="54" t="str">
        <f t="shared" ca="1" si="183"/>
        <v/>
      </c>
      <c r="K760" s="54" t="str">
        <f t="shared" ca="1" si="184"/>
        <v/>
      </c>
      <c r="L760" s="54" t="str">
        <f t="shared" ca="1" si="185"/>
        <v/>
      </c>
      <c r="M760" s="54" t="str">
        <f t="shared" ca="1" si="186"/>
        <v/>
      </c>
      <c r="N760" s="78" t="str">
        <f ca="1">IF(OR(G760="T",G760="",AND(H760="",I760="",J760="",K760="",L760="",M760="")),"",Listen!$A$6)</f>
        <v/>
      </c>
      <c r="O760" s="59" t="str">
        <f t="shared" ca="1" si="177"/>
        <v/>
      </c>
      <c r="P760" s="71" t="str">
        <f t="shared" ca="1" si="187"/>
        <v/>
      </c>
      <c r="Q760" s="65" t="str">
        <f t="shared" ca="1" si="188"/>
        <v/>
      </c>
      <c r="R760" s="65" t="str">
        <f t="shared" ca="1" si="189"/>
        <v/>
      </c>
      <c r="S760" s="82" t="str">
        <f t="shared" si="190"/>
        <v/>
      </c>
      <c r="T760" s="73" t="str">
        <f t="shared" si="178"/>
        <v/>
      </c>
      <c r="U760" s="89" t="str">
        <f t="shared" si="191"/>
        <v/>
      </c>
      <c r="V760" s="86" t="str">
        <f t="shared" si="179"/>
        <v/>
      </c>
      <c r="W760" s="41" t="str">
        <f t="shared" si="192"/>
        <v/>
      </c>
      <c r="X760" s="42"/>
    </row>
    <row r="761" spans="1:24" x14ac:dyDescent="0.25">
      <c r="A761" s="104" t="str">
        <f t="shared" si="180"/>
        <v/>
      </c>
      <c r="B761" s="33"/>
      <c r="C761" s="34"/>
      <c r="D761" s="39"/>
      <c r="E761" s="39"/>
      <c r="F761" s="39"/>
      <c r="G761" s="40"/>
      <c r="H761" s="53" t="str">
        <f t="shared" ca="1" si="181"/>
        <v/>
      </c>
      <c r="I761" s="54" t="str">
        <f t="shared" ca="1" si="182"/>
        <v/>
      </c>
      <c r="J761" s="54" t="str">
        <f t="shared" ca="1" si="183"/>
        <v/>
      </c>
      <c r="K761" s="54" t="str">
        <f t="shared" ca="1" si="184"/>
        <v/>
      </c>
      <c r="L761" s="54" t="str">
        <f t="shared" ca="1" si="185"/>
        <v/>
      </c>
      <c r="M761" s="54" t="str">
        <f t="shared" ca="1" si="186"/>
        <v/>
      </c>
      <c r="N761" s="78" t="str">
        <f ca="1">IF(OR(G761="T",G761="",AND(H761="",I761="",J761="",K761="",L761="",M761="")),"",Listen!$A$6)</f>
        <v/>
      </c>
      <c r="O761" s="59" t="str">
        <f t="shared" ca="1" si="177"/>
        <v/>
      </c>
      <c r="P761" s="71" t="str">
        <f t="shared" ca="1" si="187"/>
        <v/>
      </c>
      <c r="Q761" s="65" t="str">
        <f t="shared" ca="1" si="188"/>
        <v/>
      </c>
      <c r="R761" s="65" t="str">
        <f t="shared" ca="1" si="189"/>
        <v/>
      </c>
      <c r="S761" s="82" t="str">
        <f t="shared" si="190"/>
        <v/>
      </c>
      <c r="T761" s="73" t="str">
        <f t="shared" si="178"/>
        <v/>
      </c>
      <c r="U761" s="89" t="str">
        <f t="shared" si="191"/>
        <v/>
      </c>
      <c r="V761" s="86" t="str">
        <f t="shared" si="179"/>
        <v/>
      </c>
      <c r="W761" s="41" t="str">
        <f t="shared" si="192"/>
        <v/>
      </c>
      <c r="X761" s="42"/>
    </row>
    <row r="762" spans="1:24" x14ac:dyDescent="0.25">
      <c r="A762" s="104" t="str">
        <f t="shared" si="180"/>
        <v/>
      </c>
      <c r="B762" s="33"/>
      <c r="C762" s="34"/>
      <c r="D762" s="39"/>
      <c r="E762" s="39"/>
      <c r="F762" s="39"/>
      <c r="G762" s="40"/>
      <c r="H762" s="53" t="str">
        <f t="shared" ca="1" si="181"/>
        <v/>
      </c>
      <c r="I762" s="54" t="str">
        <f t="shared" ca="1" si="182"/>
        <v/>
      </c>
      <c r="J762" s="54" t="str">
        <f t="shared" ca="1" si="183"/>
        <v/>
      </c>
      <c r="K762" s="54" t="str">
        <f t="shared" ca="1" si="184"/>
        <v/>
      </c>
      <c r="L762" s="54" t="str">
        <f t="shared" ca="1" si="185"/>
        <v/>
      </c>
      <c r="M762" s="54" t="str">
        <f t="shared" ca="1" si="186"/>
        <v/>
      </c>
      <c r="N762" s="78" t="str">
        <f ca="1">IF(OR(G762="T",G762="",AND(H762="",I762="",J762="",K762="",L762="",M762="")),"",Listen!$A$6)</f>
        <v/>
      </c>
      <c r="O762" s="59" t="str">
        <f t="shared" ca="1" si="177"/>
        <v/>
      </c>
      <c r="P762" s="71" t="str">
        <f t="shared" ca="1" si="187"/>
        <v/>
      </c>
      <c r="Q762" s="65" t="str">
        <f t="shared" ca="1" si="188"/>
        <v/>
      </c>
      <c r="R762" s="65" t="str">
        <f t="shared" ca="1" si="189"/>
        <v/>
      </c>
      <c r="S762" s="82" t="str">
        <f t="shared" si="190"/>
        <v/>
      </c>
      <c r="T762" s="73" t="str">
        <f t="shared" si="178"/>
        <v/>
      </c>
      <c r="U762" s="89" t="str">
        <f t="shared" si="191"/>
        <v/>
      </c>
      <c r="V762" s="86" t="str">
        <f t="shared" si="179"/>
        <v/>
      </c>
      <c r="W762" s="41" t="str">
        <f t="shared" si="192"/>
        <v/>
      </c>
      <c r="X762" s="42"/>
    </row>
    <row r="763" spans="1:24" x14ac:dyDescent="0.25">
      <c r="A763" s="104" t="str">
        <f t="shared" si="180"/>
        <v/>
      </c>
      <c r="B763" s="33"/>
      <c r="C763" s="34"/>
      <c r="D763" s="39"/>
      <c r="E763" s="39"/>
      <c r="F763" s="39"/>
      <c r="G763" s="40"/>
      <c r="H763" s="53" t="str">
        <f t="shared" ca="1" si="181"/>
        <v/>
      </c>
      <c r="I763" s="54" t="str">
        <f t="shared" ca="1" si="182"/>
        <v/>
      </c>
      <c r="J763" s="54" t="str">
        <f t="shared" ca="1" si="183"/>
        <v/>
      </c>
      <c r="K763" s="54" t="str">
        <f t="shared" ca="1" si="184"/>
        <v/>
      </c>
      <c r="L763" s="54" t="str">
        <f t="shared" ca="1" si="185"/>
        <v/>
      </c>
      <c r="M763" s="54" t="str">
        <f t="shared" ca="1" si="186"/>
        <v/>
      </c>
      <c r="N763" s="78" t="str">
        <f ca="1">IF(OR(G763="T",G763="",AND(H763="",I763="",J763="",K763="",L763="",M763="")),"",Listen!$A$6)</f>
        <v/>
      </c>
      <c r="O763" s="59" t="str">
        <f t="shared" ca="1" si="177"/>
        <v/>
      </c>
      <c r="P763" s="71" t="str">
        <f t="shared" ca="1" si="187"/>
        <v/>
      </c>
      <c r="Q763" s="65" t="str">
        <f t="shared" ca="1" si="188"/>
        <v/>
      </c>
      <c r="R763" s="65" t="str">
        <f t="shared" ca="1" si="189"/>
        <v/>
      </c>
      <c r="S763" s="82" t="str">
        <f t="shared" si="190"/>
        <v/>
      </c>
      <c r="T763" s="73" t="str">
        <f t="shared" si="178"/>
        <v/>
      </c>
      <c r="U763" s="89" t="str">
        <f t="shared" si="191"/>
        <v/>
      </c>
      <c r="V763" s="86" t="str">
        <f t="shared" si="179"/>
        <v/>
      </c>
      <c r="W763" s="41" t="str">
        <f t="shared" si="192"/>
        <v/>
      </c>
      <c r="X763" s="42"/>
    </row>
    <row r="764" spans="1:24" x14ac:dyDescent="0.25">
      <c r="A764" s="104" t="str">
        <f t="shared" si="180"/>
        <v/>
      </c>
      <c r="B764" s="33"/>
      <c r="C764" s="34"/>
      <c r="D764" s="39"/>
      <c r="E764" s="39"/>
      <c r="F764" s="39"/>
      <c r="G764" s="40"/>
      <c r="H764" s="53" t="str">
        <f t="shared" ca="1" si="181"/>
        <v/>
      </c>
      <c r="I764" s="54" t="str">
        <f t="shared" ca="1" si="182"/>
        <v/>
      </c>
      <c r="J764" s="54" t="str">
        <f t="shared" ca="1" si="183"/>
        <v/>
      </c>
      <c r="K764" s="54" t="str">
        <f t="shared" ca="1" si="184"/>
        <v/>
      </c>
      <c r="L764" s="54" t="str">
        <f t="shared" ca="1" si="185"/>
        <v/>
      </c>
      <c r="M764" s="54" t="str">
        <f t="shared" ca="1" si="186"/>
        <v/>
      </c>
      <c r="N764" s="78" t="str">
        <f ca="1">IF(OR(G764="T",G764="",AND(H764="",I764="",J764="",K764="",L764="",M764="")),"",Listen!$A$6)</f>
        <v/>
      </c>
      <c r="O764" s="59" t="str">
        <f t="shared" ca="1" si="177"/>
        <v/>
      </c>
      <c r="P764" s="71" t="str">
        <f t="shared" ca="1" si="187"/>
        <v/>
      </c>
      <c r="Q764" s="65" t="str">
        <f t="shared" ca="1" si="188"/>
        <v/>
      </c>
      <c r="R764" s="65" t="str">
        <f t="shared" ca="1" si="189"/>
        <v/>
      </c>
      <c r="S764" s="82" t="str">
        <f t="shared" si="190"/>
        <v/>
      </c>
      <c r="T764" s="73" t="str">
        <f t="shared" si="178"/>
        <v/>
      </c>
      <c r="U764" s="89" t="str">
        <f t="shared" si="191"/>
        <v/>
      </c>
      <c r="V764" s="86" t="str">
        <f t="shared" si="179"/>
        <v/>
      </c>
      <c r="W764" s="41" t="str">
        <f t="shared" si="192"/>
        <v/>
      </c>
      <c r="X764" s="42"/>
    </row>
    <row r="765" spans="1:24" x14ac:dyDescent="0.25">
      <c r="A765" s="104" t="str">
        <f t="shared" si="180"/>
        <v/>
      </c>
      <c r="B765" s="33"/>
      <c r="C765" s="34"/>
      <c r="D765" s="39"/>
      <c r="E765" s="39"/>
      <c r="F765" s="39"/>
      <c r="G765" s="40"/>
      <c r="H765" s="53" t="str">
        <f t="shared" ca="1" si="181"/>
        <v/>
      </c>
      <c r="I765" s="54" t="str">
        <f t="shared" ca="1" si="182"/>
        <v/>
      </c>
      <c r="J765" s="54" t="str">
        <f t="shared" ca="1" si="183"/>
        <v/>
      </c>
      <c r="K765" s="54" t="str">
        <f t="shared" ca="1" si="184"/>
        <v/>
      </c>
      <c r="L765" s="54" t="str">
        <f t="shared" ca="1" si="185"/>
        <v/>
      </c>
      <c r="M765" s="54" t="str">
        <f t="shared" ca="1" si="186"/>
        <v/>
      </c>
      <c r="N765" s="78" t="str">
        <f ca="1">IF(OR(G765="T",G765="",AND(H765="",I765="",J765="",K765="",L765="",M765="")),"",Listen!$A$6)</f>
        <v/>
      </c>
      <c r="O765" s="59" t="str">
        <f t="shared" ca="1" si="177"/>
        <v/>
      </c>
      <c r="P765" s="71" t="str">
        <f t="shared" ca="1" si="187"/>
        <v/>
      </c>
      <c r="Q765" s="65" t="str">
        <f t="shared" ca="1" si="188"/>
        <v/>
      </c>
      <c r="R765" s="65" t="str">
        <f t="shared" ca="1" si="189"/>
        <v/>
      </c>
      <c r="S765" s="82" t="str">
        <f t="shared" si="190"/>
        <v/>
      </c>
      <c r="T765" s="73" t="str">
        <f t="shared" si="178"/>
        <v/>
      </c>
      <c r="U765" s="89" t="str">
        <f t="shared" si="191"/>
        <v/>
      </c>
      <c r="V765" s="86" t="str">
        <f t="shared" si="179"/>
        <v/>
      </c>
      <c r="W765" s="41" t="str">
        <f t="shared" si="192"/>
        <v/>
      </c>
      <c r="X765" s="42"/>
    </row>
    <row r="766" spans="1:24" x14ac:dyDescent="0.25">
      <c r="A766" s="104" t="str">
        <f t="shared" si="180"/>
        <v/>
      </c>
      <c r="B766" s="33"/>
      <c r="C766" s="34"/>
      <c r="D766" s="39"/>
      <c r="E766" s="39"/>
      <c r="F766" s="39"/>
      <c r="G766" s="40"/>
      <c r="H766" s="53" t="str">
        <f t="shared" ca="1" si="181"/>
        <v/>
      </c>
      <c r="I766" s="54" t="str">
        <f t="shared" ca="1" si="182"/>
        <v/>
      </c>
      <c r="J766" s="54" t="str">
        <f t="shared" ca="1" si="183"/>
        <v/>
      </c>
      <c r="K766" s="54" t="str">
        <f t="shared" ca="1" si="184"/>
        <v/>
      </c>
      <c r="L766" s="54" t="str">
        <f t="shared" ca="1" si="185"/>
        <v/>
      </c>
      <c r="M766" s="54" t="str">
        <f t="shared" ca="1" si="186"/>
        <v/>
      </c>
      <c r="N766" s="78" t="str">
        <f ca="1">IF(OR(G766="T",G766="",AND(H766="",I766="",J766="",K766="",L766="",M766="")),"",Listen!$A$6)</f>
        <v/>
      </c>
      <c r="O766" s="59" t="str">
        <f t="shared" ca="1" si="177"/>
        <v/>
      </c>
      <c r="P766" s="71" t="str">
        <f t="shared" ca="1" si="187"/>
        <v/>
      </c>
      <c r="Q766" s="65" t="str">
        <f t="shared" ca="1" si="188"/>
        <v/>
      </c>
      <c r="R766" s="65" t="str">
        <f t="shared" ca="1" si="189"/>
        <v/>
      </c>
      <c r="S766" s="82" t="str">
        <f t="shared" si="190"/>
        <v/>
      </c>
      <c r="T766" s="73" t="str">
        <f t="shared" si="178"/>
        <v/>
      </c>
      <c r="U766" s="89" t="str">
        <f t="shared" si="191"/>
        <v/>
      </c>
      <c r="V766" s="86" t="str">
        <f t="shared" si="179"/>
        <v/>
      </c>
      <c r="W766" s="41" t="str">
        <f t="shared" si="192"/>
        <v/>
      </c>
      <c r="X766" s="42"/>
    </row>
    <row r="767" spans="1:24" x14ac:dyDescent="0.25">
      <c r="A767" s="104" t="str">
        <f t="shared" si="180"/>
        <v/>
      </c>
      <c r="B767" s="33"/>
      <c r="C767" s="34"/>
      <c r="D767" s="39"/>
      <c r="E767" s="39"/>
      <c r="F767" s="39"/>
      <c r="G767" s="40"/>
      <c r="H767" s="53" t="str">
        <f t="shared" ca="1" si="181"/>
        <v/>
      </c>
      <c r="I767" s="54" t="str">
        <f t="shared" ca="1" si="182"/>
        <v/>
      </c>
      <c r="J767" s="54" t="str">
        <f t="shared" ca="1" si="183"/>
        <v/>
      </c>
      <c r="K767" s="54" t="str">
        <f t="shared" ca="1" si="184"/>
        <v/>
      </c>
      <c r="L767" s="54" t="str">
        <f t="shared" ca="1" si="185"/>
        <v/>
      </c>
      <c r="M767" s="54" t="str">
        <f t="shared" ca="1" si="186"/>
        <v/>
      </c>
      <c r="N767" s="78" t="str">
        <f ca="1">IF(OR(G767="T",G767="",AND(H767="",I767="",J767="",K767="",L767="",M767="")),"",Listen!$A$6)</f>
        <v/>
      </c>
      <c r="O767" s="59" t="str">
        <f t="shared" ca="1" si="177"/>
        <v/>
      </c>
      <c r="P767" s="71" t="str">
        <f t="shared" ca="1" si="187"/>
        <v/>
      </c>
      <c r="Q767" s="65" t="str">
        <f t="shared" ca="1" si="188"/>
        <v/>
      </c>
      <c r="R767" s="65" t="str">
        <f t="shared" ca="1" si="189"/>
        <v/>
      </c>
      <c r="S767" s="82" t="str">
        <f t="shared" si="190"/>
        <v/>
      </c>
      <c r="T767" s="73" t="str">
        <f t="shared" si="178"/>
        <v/>
      </c>
      <c r="U767" s="89" t="str">
        <f t="shared" si="191"/>
        <v/>
      </c>
      <c r="V767" s="86" t="str">
        <f t="shared" si="179"/>
        <v/>
      </c>
      <c r="W767" s="41" t="str">
        <f t="shared" si="192"/>
        <v/>
      </c>
      <c r="X767" s="42"/>
    </row>
    <row r="768" spans="1:24" x14ac:dyDescent="0.25">
      <c r="A768" s="104" t="str">
        <f t="shared" si="180"/>
        <v/>
      </c>
      <c r="B768" s="33"/>
      <c r="C768" s="34"/>
      <c r="D768" s="39"/>
      <c r="E768" s="39"/>
      <c r="F768" s="39"/>
      <c r="G768" s="40"/>
      <c r="H768" s="53" t="str">
        <f t="shared" ca="1" si="181"/>
        <v/>
      </c>
      <c r="I768" s="54" t="str">
        <f t="shared" ca="1" si="182"/>
        <v/>
      </c>
      <c r="J768" s="54" t="str">
        <f t="shared" ca="1" si="183"/>
        <v/>
      </c>
      <c r="K768" s="54" t="str">
        <f t="shared" ca="1" si="184"/>
        <v/>
      </c>
      <c r="L768" s="54" t="str">
        <f t="shared" ca="1" si="185"/>
        <v/>
      </c>
      <c r="M768" s="54" t="str">
        <f t="shared" ca="1" si="186"/>
        <v/>
      </c>
      <c r="N768" s="78" t="str">
        <f ca="1">IF(OR(G768="T",G768="",AND(H768="",I768="",J768="",K768="",L768="",M768="")),"",Listen!$A$6)</f>
        <v/>
      </c>
      <c r="O768" s="59" t="str">
        <f t="shared" ca="1" si="177"/>
        <v/>
      </c>
      <c r="P768" s="71" t="str">
        <f t="shared" ca="1" si="187"/>
        <v/>
      </c>
      <c r="Q768" s="65" t="str">
        <f t="shared" ca="1" si="188"/>
        <v/>
      </c>
      <c r="R768" s="65" t="str">
        <f t="shared" ca="1" si="189"/>
        <v/>
      </c>
      <c r="S768" s="82" t="str">
        <f t="shared" si="190"/>
        <v/>
      </c>
      <c r="T768" s="73" t="str">
        <f t="shared" si="178"/>
        <v/>
      </c>
      <c r="U768" s="89" t="str">
        <f t="shared" si="191"/>
        <v/>
      </c>
      <c r="V768" s="86" t="str">
        <f t="shared" si="179"/>
        <v/>
      </c>
      <c r="W768" s="41" t="str">
        <f t="shared" si="192"/>
        <v/>
      </c>
      <c r="X768" s="42"/>
    </row>
    <row r="769" spans="1:24" x14ac:dyDescent="0.25">
      <c r="A769" s="104" t="str">
        <f t="shared" si="180"/>
        <v/>
      </c>
      <c r="B769" s="33"/>
      <c r="C769" s="34"/>
      <c r="D769" s="39"/>
      <c r="E769" s="39"/>
      <c r="F769" s="39"/>
      <c r="G769" s="40"/>
      <c r="H769" s="53" t="str">
        <f t="shared" ca="1" si="181"/>
        <v/>
      </c>
      <c r="I769" s="54" t="str">
        <f t="shared" ca="1" si="182"/>
        <v/>
      </c>
      <c r="J769" s="54" t="str">
        <f t="shared" ca="1" si="183"/>
        <v/>
      </c>
      <c r="K769" s="54" t="str">
        <f t="shared" ca="1" si="184"/>
        <v/>
      </c>
      <c r="L769" s="54" t="str">
        <f t="shared" ca="1" si="185"/>
        <v/>
      </c>
      <c r="M769" s="54" t="str">
        <f t="shared" ca="1" si="186"/>
        <v/>
      </c>
      <c r="N769" s="78" t="str">
        <f ca="1">IF(OR(G769="T",G769="",AND(H769="",I769="",J769="",K769="",L769="",M769="")),"",Listen!$A$6)</f>
        <v/>
      </c>
      <c r="O769" s="59" t="str">
        <f t="shared" ca="1" si="177"/>
        <v/>
      </c>
      <c r="P769" s="71" t="str">
        <f t="shared" ca="1" si="187"/>
        <v/>
      </c>
      <c r="Q769" s="65" t="str">
        <f t="shared" ca="1" si="188"/>
        <v/>
      </c>
      <c r="R769" s="65" t="str">
        <f t="shared" ca="1" si="189"/>
        <v/>
      </c>
      <c r="S769" s="82" t="str">
        <f t="shared" si="190"/>
        <v/>
      </c>
      <c r="T769" s="73" t="str">
        <f t="shared" si="178"/>
        <v/>
      </c>
      <c r="U769" s="89" t="str">
        <f t="shared" si="191"/>
        <v/>
      </c>
      <c r="V769" s="86" t="str">
        <f t="shared" si="179"/>
        <v/>
      </c>
      <c r="W769" s="41" t="str">
        <f t="shared" si="192"/>
        <v/>
      </c>
      <c r="X769" s="42"/>
    </row>
    <row r="770" spans="1:24" x14ac:dyDescent="0.25">
      <c r="A770" s="104" t="str">
        <f t="shared" si="180"/>
        <v/>
      </c>
      <c r="B770" s="33"/>
      <c r="C770" s="34"/>
      <c r="D770" s="39"/>
      <c r="E770" s="39"/>
      <c r="F770" s="39"/>
      <c r="G770" s="40"/>
      <c r="H770" s="53" t="str">
        <f t="shared" ca="1" si="181"/>
        <v/>
      </c>
      <c r="I770" s="54" t="str">
        <f t="shared" ca="1" si="182"/>
        <v/>
      </c>
      <c r="J770" s="54" t="str">
        <f t="shared" ca="1" si="183"/>
        <v/>
      </c>
      <c r="K770" s="54" t="str">
        <f t="shared" ca="1" si="184"/>
        <v/>
      </c>
      <c r="L770" s="54" t="str">
        <f t="shared" ca="1" si="185"/>
        <v/>
      </c>
      <c r="M770" s="54" t="str">
        <f t="shared" ca="1" si="186"/>
        <v/>
      </c>
      <c r="N770" s="78" t="str">
        <f ca="1">IF(OR(G770="T",G770="",AND(H770="",I770="",J770="",K770="",L770="",M770="")),"",Listen!$A$6)</f>
        <v/>
      </c>
      <c r="O770" s="59" t="str">
        <f t="shared" ca="1" si="177"/>
        <v/>
      </c>
      <c r="P770" s="71" t="str">
        <f t="shared" ca="1" si="187"/>
        <v/>
      </c>
      <c r="Q770" s="65" t="str">
        <f t="shared" ca="1" si="188"/>
        <v/>
      </c>
      <c r="R770" s="65" t="str">
        <f t="shared" ca="1" si="189"/>
        <v/>
      </c>
      <c r="S770" s="82" t="str">
        <f t="shared" si="190"/>
        <v/>
      </c>
      <c r="T770" s="73" t="str">
        <f t="shared" si="178"/>
        <v/>
      </c>
      <c r="U770" s="89" t="str">
        <f t="shared" si="191"/>
        <v/>
      </c>
      <c r="V770" s="86" t="str">
        <f t="shared" si="179"/>
        <v/>
      </c>
      <c r="W770" s="41" t="str">
        <f t="shared" si="192"/>
        <v/>
      </c>
      <c r="X770" s="42"/>
    </row>
    <row r="771" spans="1:24" x14ac:dyDescent="0.25">
      <c r="A771" s="104" t="str">
        <f t="shared" si="180"/>
        <v/>
      </c>
      <c r="B771" s="33"/>
      <c r="C771" s="34"/>
      <c r="D771" s="39"/>
      <c r="E771" s="39"/>
      <c r="F771" s="39"/>
      <c r="G771" s="40"/>
      <c r="H771" s="53" t="str">
        <f t="shared" ca="1" si="181"/>
        <v/>
      </c>
      <c r="I771" s="54" t="str">
        <f t="shared" ca="1" si="182"/>
        <v/>
      </c>
      <c r="J771" s="54" t="str">
        <f t="shared" ca="1" si="183"/>
        <v/>
      </c>
      <c r="K771" s="54" t="str">
        <f t="shared" ca="1" si="184"/>
        <v/>
      </c>
      <c r="L771" s="54" t="str">
        <f t="shared" ca="1" si="185"/>
        <v/>
      </c>
      <c r="M771" s="54" t="str">
        <f t="shared" ca="1" si="186"/>
        <v/>
      </c>
      <c r="N771" s="78" t="str">
        <f ca="1">IF(OR(G771="T",G771="",AND(H771="",I771="",J771="",K771="",L771="",M771="")),"",Listen!$A$6)</f>
        <v/>
      </c>
      <c r="O771" s="59" t="str">
        <f t="shared" ca="1" si="177"/>
        <v/>
      </c>
      <c r="P771" s="71" t="str">
        <f t="shared" ca="1" si="187"/>
        <v/>
      </c>
      <c r="Q771" s="65" t="str">
        <f t="shared" ca="1" si="188"/>
        <v/>
      </c>
      <c r="R771" s="65" t="str">
        <f t="shared" ca="1" si="189"/>
        <v/>
      </c>
      <c r="S771" s="82" t="str">
        <f t="shared" si="190"/>
        <v/>
      </c>
      <c r="T771" s="73" t="str">
        <f t="shared" si="178"/>
        <v/>
      </c>
      <c r="U771" s="89" t="str">
        <f t="shared" si="191"/>
        <v/>
      </c>
      <c r="V771" s="86" t="str">
        <f t="shared" si="179"/>
        <v/>
      </c>
      <c r="W771" s="41" t="str">
        <f t="shared" si="192"/>
        <v/>
      </c>
      <c r="X771" s="42"/>
    </row>
    <row r="772" spans="1:24" x14ac:dyDescent="0.25">
      <c r="A772" s="104" t="str">
        <f t="shared" si="180"/>
        <v/>
      </c>
      <c r="B772" s="33"/>
      <c r="C772" s="34"/>
      <c r="D772" s="39"/>
      <c r="E772" s="39"/>
      <c r="F772" s="39"/>
      <c r="G772" s="40"/>
      <c r="H772" s="53" t="str">
        <f t="shared" ca="1" si="181"/>
        <v/>
      </c>
      <c r="I772" s="54" t="str">
        <f t="shared" ca="1" si="182"/>
        <v/>
      </c>
      <c r="J772" s="54" t="str">
        <f t="shared" ca="1" si="183"/>
        <v/>
      </c>
      <c r="K772" s="54" t="str">
        <f t="shared" ca="1" si="184"/>
        <v/>
      </c>
      <c r="L772" s="54" t="str">
        <f t="shared" ca="1" si="185"/>
        <v/>
      </c>
      <c r="M772" s="54" t="str">
        <f t="shared" ca="1" si="186"/>
        <v/>
      </c>
      <c r="N772" s="78" t="str">
        <f ca="1">IF(OR(G772="T",G772="",AND(H772="",I772="",J772="",K772="",L772="",M772="")),"",Listen!$A$6)</f>
        <v/>
      </c>
      <c r="O772" s="59" t="str">
        <f t="shared" ca="1" si="177"/>
        <v/>
      </c>
      <c r="P772" s="71" t="str">
        <f t="shared" ca="1" si="187"/>
        <v/>
      </c>
      <c r="Q772" s="65" t="str">
        <f t="shared" ca="1" si="188"/>
        <v/>
      </c>
      <c r="R772" s="65" t="str">
        <f t="shared" ca="1" si="189"/>
        <v/>
      </c>
      <c r="S772" s="82" t="str">
        <f t="shared" si="190"/>
        <v/>
      </c>
      <c r="T772" s="73" t="str">
        <f t="shared" si="178"/>
        <v/>
      </c>
      <c r="U772" s="89" t="str">
        <f t="shared" si="191"/>
        <v/>
      </c>
      <c r="V772" s="86" t="str">
        <f t="shared" si="179"/>
        <v/>
      </c>
      <c r="W772" s="41" t="str">
        <f t="shared" si="192"/>
        <v/>
      </c>
      <c r="X772" s="42"/>
    </row>
    <row r="773" spans="1:24" x14ac:dyDescent="0.25">
      <c r="A773" s="104" t="str">
        <f t="shared" si="180"/>
        <v/>
      </c>
      <c r="B773" s="33"/>
      <c r="C773" s="34"/>
      <c r="D773" s="39"/>
      <c r="E773" s="39"/>
      <c r="F773" s="39"/>
      <c r="G773" s="40"/>
      <c r="H773" s="53" t="str">
        <f t="shared" ca="1" si="181"/>
        <v/>
      </c>
      <c r="I773" s="54" t="str">
        <f t="shared" ca="1" si="182"/>
        <v/>
      </c>
      <c r="J773" s="54" t="str">
        <f t="shared" ca="1" si="183"/>
        <v/>
      </c>
      <c r="K773" s="54" t="str">
        <f t="shared" ca="1" si="184"/>
        <v/>
      </c>
      <c r="L773" s="54" t="str">
        <f t="shared" ca="1" si="185"/>
        <v/>
      </c>
      <c r="M773" s="54" t="str">
        <f t="shared" ca="1" si="186"/>
        <v/>
      </c>
      <c r="N773" s="78" t="str">
        <f ca="1">IF(OR(G773="T",G773="",AND(H773="",I773="",J773="",K773="",L773="",M773="")),"",Listen!$A$6)</f>
        <v/>
      </c>
      <c r="O773" s="59" t="str">
        <f t="shared" ca="1" si="177"/>
        <v/>
      </c>
      <c r="P773" s="71" t="str">
        <f t="shared" ca="1" si="187"/>
        <v/>
      </c>
      <c r="Q773" s="65" t="str">
        <f t="shared" ca="1" si="188"/>
        <v/>
      </c>
      <c r="R773" s="65" t="str">
        <f t="shared" ca="1" si="189"/>
        <v/>
      </c>
      <c r="S773" s="82" t="str">
        <f t="shared" si="190"/>
        <v/>
      </c>
      <c r="T773" s="73" t="str">
        <f t="shared" si="178"/>
        <v/>
      </c>
      <c r="U773" s="89" t="str">
        <f t="shared" si="191"/>
        <v/>
      </c>
      <c r="V773" s="86" t="str">
        <f t="shared" si="179"/>
        <v/>
      </c>
      <c r="W773" s="41" t="str">
        <f t="shared" si="192"/>
        <v/>
      </c>
      <c r="X773" s="42"/>
    </row>
    <row r="774" spans="1:24" x14ac:dyDescent="0.25">
      <c r="A774" s="104" t="str">
        <f t="shared" si="180"/>
        <v/>
      </c>
      <c r="B774" s="33"/>
      <c r="C774" s="34"/>
      <c r="D774" s="39"/>
      <c r="E774" s="39"/>
      <c r="F774" s="39"/>
      <c r="G774" s="40"/>
      <c r="H774" s="53" t="str">
        <f t="shared" ca="1" si="181"/>
        <v/>
      </c>
      <c r="I774" s="54" t="str">
        <f t="shared" ca="1" si="182"/>
        <v/>
      </c>
      <c r="J774" s="54" t="str">
        <f t="shared" ca="1" si="183"/>
        <v/>
      </c>
      <c r="K774" s="54" t="str">
        <f t="shared" ca="1" si="184"/>
        <v/>
      </c>
      <c r="L774" s="54" t="str">
        <f t="shared" ca="1" si="185"/>
        <v/>
      </c>
      <c r="M774" s="54" t="str">
        <f t="shared" ca="1" si="186"/>
        <v/>
      </c>
      <c r="N774" s="78" t="str">
        <f ca="1">IF(OR(G774="T",G774="",AND(H774="",I774="",J774="",K774="",L774="",M774="")),"",Listen!$A$6)</f>
        <v/>
      </c>
      <c r="O774" s="59" t="str">
        <f t="shared" ca="1" si="177"/>
        <v/>
      </c>
      <c r="P774" s="71" t="str">
        <f t="shared" ca="1" si="187"/>
        <v/>
      </c>
      <c r="Q774" s="65" t="str">
        <f t="shared" ca="1" si="188"/>
        <v/>
      </c>
      <c r="R774" s="65" t="str">
        <f t="shared" ca="1" si="189"/>
        <v/>
      </c>
      <c r="S774" s="82" t="str">
        <f t="shared" si="190"/>
        <v/>
      </c>
      <c r="T774" s="73" t="str">
        <f t="shared" si="178"/>
        <v/>
      </c>
      <c r="U774" s="89" t="str">
        <f t="shared" si="191"/>
        <v/>
      </c>
      <c r="V774" s="86" t="str">
        <f t="shared" si="179"/>
        <v/>
      </c>
      <c r="W774" s="41" t="str">
        <f t="shared" si="192"/>
        <v/>
      </c>
      <c r="X774" s="42"/>
    </row>
    <row r="775" spans="1:24" x14ac:dyDescent="0.25">
      <c r="A775" s="104" t="str">
        <f t="shared" si="180"/>
        <v/>
      </c>
      <c r="B775" s="33"/>
      <c r="C775" s="34"/>
      <c r="D775" s="39"/>
      <c r="E775" s="39"/>
      <c r="F775" s="39"/>
      <c r="G775" s="40"/>
      <c r="H775" s="53" t="str">
        <f t="shared" ca="1" si="181"/>
        <v/>
      </c>
      <c r="I775" s="54" t="str">
        <f t="shared" ca="1" si="182"/>
        <v/>
      </c>
      <c r="J775" s="54" t="str">
        <f t="shared" ca="1" si="183"/>
        <v/>
      </c>
      <c r="K775" s="54" t="str">
        <f t="shared" ca="1" si="184"/>
        <v/>
      </c>
      <c r="L775" s="54" t="str">
        <f t="shared" ca="1" si="185"/>
        <v/>
      </c>
      <c r="M775" s="54" t="str">
        <f t="shared" ca="1" si="186"/>
        <v/>
      </c>
      <c r="N775" s="78" t="str">
        <f ca="1">IF(OR(G775="T",G775="",AND(H775="",I775="",J775="",K775="",L775="",M775="")),"",Listen!$A$6)</f>
        <v/>
      </c>
      <c r="O775" s="59" t="str">
        <f t="shared" ref="O775:O838" ca="1" si="193">IF(N775="","",VLOOKUP(N775,Mikrobio2,2,FALSE))</f>
        <v/>
      </c>
      <c r="P775" s="71" t="str">
        <f t="shared" ca="1" si="187"/>
        <v/>
      </c>
      <c r="Q775" s="65" t="str">
        <f t="shared" ca="1" si="188"/>
        <v/>
      </c>
      <c r="R775" s="65" t="str">
        <f t="shared" ca="1" si="189"/>
        <v/>
      </c>
      <c r="S775" s="82" t="str">
        <f t="shared" si="190"/>
        <v/>
      </c>
      <c r="T775" s="73" t="str">
        <f t="shared" ref="T775:T838" si="194">IF(S775="","",VLOOKUP(S775,Chemie2,2,FALSE))</f>
        <v/>
      </c>
      <c r="U775" s="89" t="str">
        <f t="shared" si="191"/>
        <v/>
      </c>
      <c r="V775" s="86" t="str">
        <f t="shared" ref="V775:V838" si="195">IF(U775="","",VLOOKUP(U775,Planprobe2,2,FALSE))</f>
        <v/>
      </c>
      <c r="W775" s="41" t="str">
        <f t="shared" si="192"/>
        <v/>
      </c>
      <c r="X775" s="42"/>
    </row>
    <row r="776" spans="1:24" x14ac:dyDescent="0.25">
      <c r="A776" s="104" t="str">
        <f t="shared" ref="A776:A839" si="196">IF(B776="","",CONCATENATE("WVU-",ROW()-6))</f>
        <v/>
      </c>
      <c r="B776" s="33"/>
      <c r="C776" s="34"/>
      <c r="D776" s="39"/>
      <c r="E776" s="39"/>
      <c r="F776" s="39"/>
      <c r="G776" s="40"/>
      <c r="H776" s="53" t="str">
        <f t="shared" ref="H776:H839" ca="1" si="197">IF(OR($C776="",ISNA(VLOOKUP("Escherichia coli (E. coli)",INDIRECT($C776&amp;"!B6:D205"),3,FALSE))=TRUE),"",IF(VLOOKUP("Escherichia coli (E. coli)",INDIRECT($C776&amp;"!B6:D205"),3,FALSE)=0,"",VLOOKUP("Escherichia coli (E. coli)",INDIRECT($C776&amp;"!B6:D205"),3,FALSE)))</f>
        <v/>
      </c>
      <c r="I776" s="54" t="str">
        <f t="shared" ref="I776:I839" ca="1" si="198">IF(OR($C776="",ISNA(VLOOKUP("Coliforme Bakterien",INDIRECT($C776&amp;"!B6:D205"),3,FALSE))=TRUE),"",IF(VLOOKUP("Coliforme Bakterien",INDIRECT($C776&amp;"!B6:D205"),3,FALSE)=0,"",VLOOKUP("Coliforme Bakterien",INDIRECT($C776&amp;"!B6:D205"),3,FALSE)))</f>
        <v/>
      </c>
      <c r="J776" s="54" t="str">
        <f t="shared" ref="J776:J839" ca="1" si="199">IF(OR($C776="",ISNA(VLOOKUP("Koloniezahl bei 22°C",INDIRECT($C776&amp;"!B6:D205"),3,FALSE))=TRUE),"",IF(VLOOKUP("Koloniezahl bei 22°C",INDIRECT($C776&amp;"!B6:D205"),3,FALSE)=0,"",VLOOKUP("Koloniezahl bei 22°C",INDIRECT($C776&amp;"!B6:D205"),3,FALSE)))</f>
        <v/>
      </c>
      <c r="K776" s="54" t="str">
        <f t="shared" ref="K776:K839" ca="1" si="200">IF(OR($C776="",ISNA(VLOOKUP("Koloniezahl bei 36°C",INDIRECT($C776&amp;"!B6:D205"),3,FALSE))=TRUE),"",IF(VLOOKUP("Koloniezahl bei 36°C",INDIRECT($C776&amp;"!B6:D205"),3,FALSE)=0,"",VLOOKUP("Koloniezahl bei 36°C",INDIRECT($C776&amp;"!B6:D205"),3,FALSE)))</f>
        <v/>
      </c>
      <c r="L776" s="54" t="str">
        <f t="shared" ref="L776:L839" ca="1" si="201">IF(OR($C776="",ISNA(VLOOKUP("Pseudomonas aeruginosa",INDIRECT($C776&amp;"!B6:D205"),3,FALSE))=TRUE),"",IF(VLOOKUP("Pseudomonas aeruginosa",INDIRECT($C776&amp;"!B6:D205"),3,FALSE)=0,"",VLOOKUP("Pseudomonas aeruginosa",INDIRECT($C776&amp;"!B6:D205"),3,FALSE)))</f>
        <v/>
      </c>
      <c r="M776" s="54" t="str">
        <f t="shared" ref="M776:M839" ca="1" si="202">IF(OR($C776="",ISNA(VLOOKUP("Enterokokken",INDIRECT($C776&amp;"!B6:D205"),3,FALSE))=TRUE),"",IF(VLOOKUP("Enterokokken",INDIRECT($C776&amp;"!B6:D205"),3,FALSE)=0,"",VLOOKUP("Enterokokken",INDIRECT($C776&amp;"!B6:D205"),3,FALSE)))</f>
        <v/>
      </c>
      <c r="N776" s="78" t="str">
        <f ca="1">IF(OR(G776="T",G776="",AND(H776="",I776="",J776="",K776="",L776="",M776="")),"",Listen!$A$6)</f>
        <v/>
      </c>
      <c r="O776" s="59" t="str">
        <f t="shared" ca="1" si="193"/>
        <v/>
      </c>
      <c r="P776" s="71" t="str">
        <f t="shared" ref="P776:P839" ca="1" si="203">IF(OR($C776="",ISNA(VLOOKUP("Kupfer",INDIRECT($C776&amp;"!B6:D205"),3,FALSE))=TRUE),"",IF(VLOOKUP("Kupfer",INDIRECT($C776&amp;"!B6:D205"),3,FALSE)=0,"",VLOOKUP("Kupfer",INDIRECT($C776&amp;"!B6:D205"),3,FALSE)))</f>
        <v/>
      </c>
      <c r="Q776" s="65" t="str">
        <f t="shared" ref="Q776:Q839" ca="1" si="204">IF(OR($C776="",ISNA(VLOOKUP("Nickel",INDIRECT($C776&amp;"!B6:D205"),3,FALSE))=TRUE),"",IF(VLOOKUP("Nickel",INDIRECT($C776&amp;"!B6:D205"),3,FALSE)=0,"",VLOOKUP("Nickel",INDIRECT($C776&amp;"!B6:D205"),3,FALSE)))</f>
        <v/>
      </c>
      <c r="R776" s="65" t="str">
        <f t="shared" ref="R776:R839" ca="1" si="205">IF(OR($C776="",ISNA(VLOOKUP("Blei",INDIRECT($C776&amp;"!B6:D205"),3,FALSE))=TRUE),"",IF(VLOOKUP("Blei",INDIRECT($C776&amp;"!B6:D205"),3,FALSE)=0,"",VLOOKUP("Blei",INDIRECT($C776&amp;"!B6:D205"),3,FALSE)))</f>
        <v/>
      </c>
      <c r="S776" s="82" t="str">
        <f t="shared" ref="S776:S839" si="206">IF(G776="","",IF(AND(G776="T",OR(P776="x",Q776="x",R776="x")),1,IF(OR(P776="x",Q776="x",R776="x"),"A","")))</f>
        <v/>
      </c>
      <c r="T776" s="73" t="str">
        <f t="shared" si="194"/>
        <v/>
      </c>
      <c r="U776" s="89" t="str">
        <f t="shared" ref="U776:U839" si="207">IF(C776&lt;&gt;"","1m003","")</f>
        <v/>
      </c>
      <c r="V776" s="86" t="str">
        <f t="shared" si="195"/>
        <v/>
      </c>
      <c r="W776" s="41" t="str">
        <f t="shared" ref="W776:W839" si="208">IF(U776="","",IF(OR(U776="1m003",U776="1m004"),"ja","Bitte auswählen!"))</f>
        <v/>
      </c>
      <c r="X776" s="42"/>
    </row>
    <row r="777" spans="1:24" x14ac:dyDescent="0.25">
      <c r="A777" s="104" t="str">
        <f t="shared" si="196"/>
        <v/>
      </c>
      <c r="B777" s="33"/>
      <c r="C777" s="34"/>
      <c r="D777" s="39"/>
      <c r="E777" s="39"/>
      <c r="F777" s="39"/>
      <c r="G777" s="40"/>
      <c r="H777" s="53" t="str">
        <f t="shared" ca="1" si="197"/>
        <v/>
      </c>
      <c r="I777" s="54" t="str">
        <f t="shared" ca="1" si="198"/>
        <v/>
      </c>
      <c r="J777" s="54" t="str">
        <f t="shared" ca="1" si="199"/>
        <v/>
      </c>
      <c r="K777" s="54" t="str">
        <f t="shared" ca="1" si="200"/>
        <v/>
      </c>
      <c r="L777" s="54" t="str">
        <f t="shared" ca="1" si="201"/>
        <v/>
      </c>
      <c r="M777" s="54" t="str">
        <f t="shared" ca="1" si="202"/>
        <v/>
      </c>
      <c r="N777" s="78" t="str">
        <f ca="1">IF(OR(G777="T",G777="",AND(H777="",I777="",J777="",K777="",L777="",M777="")),"",Listen!$A$6)</f>
        <v/>
      </c>
      <c r="O777" s="59" t="str">
        <f t="shared" ca="1" si="193"/>
        <v/>
      </c>
      <c r="P777" s="71" t="str">
        <f t="shared" ca="1" si="203"/>
        <v/>
      </c>
      <c r="Q777" s="65" t="str">
        <f t="shared" ca="1" si="204"/>
        <v/>
      </c>
      <c r="R777" s="65" t="str">
        <f t="shared" ca="1" si="205"/>
        <v/>
      </c>
      <c r="S777" s="82" t="str">
        <f t="shared" si="206"/>
        <v/>
      </c>
      <c r="T777" s="73" t="str">
        <f t="shared" si="194"/>
        <v/>
      </c>
      <c r="U777" s="89" t="str">
        <f t="shared" si="207"/>
        <v/>
      </c>
      <c r="V777" s="86" t="str">
        <f t="shared" si="195"/>
        <v/>
      </c>
      <c r="W777" s="41" t="str">
        <f t="shared" si="208"/>
        <v/>
      </c>
      <c r="X777" s="42"/>
    </row>
    <row r="778" spans="1:24" x14ac:dyDescent="0.25">
      <c r="A778" s="104" t="str">
        <f t="shared" si="196"/>
        <v/>
      </c>
      <c r="B778" s="33"/>
      <c r="C778" s="34"/>
      <c r="D778" s="39"/>
      <c r="E778" s="39"/>
      <c r="F778" s="39"/>
      <c r="G778" s="40"/>
      <c r="H778" s="53" t="str">
        <f t="shared" ca="1" si="197"/>
        <v/>
      </c>
      <c r="I778" s="54" t="str">
        <f t="shared" ca="1" si="198"/>
        <v/>
      </c>
      <c r="J778" s="54" t="str">
        <f t="shared" ca="1" si="199"/>
        <v/>
      </c>
      <c r="K778" s="54" t="str">
        <f t="shared" ca="1" si="200"/>
        <v/>
      </c>
      <c r="L778" s="54" t="str">
        <f t="shared" ca="1" si="201"/>
        <v/>
      </c>
      <c r="M778" s="54" t="str">
        <f t="shared" ca="1" si="202"/>
        <v/>
      </c>
      <c r="N778" s="78" t="str">
        <f ca="1">IF(OR(G778="T",G778="",AND(H778="",I778="",J778="",K778="",L778="",M778="")),"",Listen!$A$6)</f>
        <v/>
      </c>
      <c r="O778" s="59" t="str">
        <f t="shared" ca="1" si="193"/>
        <v/>
      </c>
      <c r="P778" s="71" t="str">
        <f t="shared" ca="1" si="203"/>
        <v/>
      </c>
      <c r="Q778" s="65" t="str">
        <f t="shared" ca="1" si="204"/>
        <v/>
      </c>
      <c r="R778" s="65" t="str">
        <f t="shared" ca="1" si="205"/>
        <v/>
      </c>
      <c r="S778" s="82" t="str">
        <f t="shared" si="206"/>
        <v/>
      </c>
      <c r="T778" s="73" t="str">
        <f t="shared" si="194"/>
        <v/>
      </c>
      <c r="U778" s="89" t="str">
        <f t="shared" si="207"/>
        <v/>
      </c>
      <c r="V778" s="86" t="str">
        <f t="shared" si="195"/>
        <v/>
      </c>
      <c r="W778" s="41" t="str">
        <f t="shared" si="208"/>
        <v/>
      </c>
      <c r="X778" s="42"/>
    </row>
    <row r="779" spans="1:24" x14ac:dyDescent="0.25">
      <c r="A779" s="104" t="str">
        <f t="shared" si="196"/>
        <v/>
      </c>
      <c r="B779" s="33"/>
      <c r="C779" s="34"/>
      <c r="D779" s="39"/>
      <c r="E779" s="39"/>
      <c r="F779" s="39"/>
      <c r="G779" s="40"/>
      <c r="H779" s="53" t="str">
        <f t="shared" ca="1" si="197"/>
        <v/>
      </c>
      <c r="I779" s="54" t="str">
        <f t="shared" ca="1" si="198"/>
        <v/>
      </c>
      <c r="J779" s="54" t="str">
        <f t="shared" ca="1" si="199"/>
        <v/>
      </c>
      <c r="K779" s="54" t="str">
        <f t="shared" ca="1" si="200"/>
        <v/>
      </c>
      <c r="L779" s="54" t="str">
        <f t="shared" ca="1" si="201"/>
        <v/>
      </c>
      <c r="M779" s="54" t="str">
        <f t="shared" ca="1" si="202"/>
        <v/>
      </c>
      <c r="N779" s="78" t="str">
        <f ca="1">IF(OR(G779="T",G779="",AND(H779="",I779="",J779="",K779="",L779="",M779="")),"",Listen!$A$6)</f>
        <v/>
      </c>
      <c r="O779" s="59" t="str">
        <f t="shared" ca="1" si="193"/>
        <v/>
      </c>
      <c r="P779" s="71" t="str">
        <f t="shared" ca="1" si="203"/>
        <v/>
      </c>
      <c r="Q779" s="65" t="str">
        <f t="shared" ca="1" si="204"/>
        <v/>
      </c>
      <c r="R779" s="65" t="str">
        <f t="shared" ca="1" si="205"/>
        <v/>
      </c>
      <c r="S779" s="82" t="str">
        <f t="shared" si="206"/>
        <v/>
      </c>
      <c r="T779" s="73" t="str">
        <f t="shared" si="194"/>
        <v/>
      </c>
      <c r="U779" s="89" t="str">
        <f t="shared" si="207"/>
        <v/>
      </c>
      <c r="V779" s="86" t="str">
        <f t="shared" si="195"/>
        <v/>
      </c>
      <c r="W779" s="41" t="str">
        <f t="shared" si="208"/>
        <v/>
      </c>
      <c r="X779" s="42"/>
    </row>
    <row r="780" spans="1:24" x14ac:dyDescent="0.25">
      <c r="A780" s="104" t="str">
        <f t="shared" si="196"/>
        <v/>
      </c>
      <c r="B780" s="33"/>
      <c r="C780" s="34"/>
      <c r="D780" s="39"/>
      <c r="E780" s="39"/>
      <c r="F780" s="39"/>
      <c r="G780" s="40"/>
      <c r="H780" s="53" t="str">
        <f t="shared" ca="1" si="197"/>
        <v/>
      </c>
      <c r="I780" s="54" t="str">
        <f t="shared" ca="1" si="198"/>
        <v/>
      </c>
      <c r="J780" s="54" t="str">
        <f t="shared" ca="1" si="199"/>
        <v/>
      </c>
      <c r="K780" s="54" t="str">
        <f t="shared" ca="1" si="200"/>
        <v/>
      </c>
      <c r="L780" s="54" t="str">
        <f t="shared" ca="1" si="201"/>
        <v/>
      </c>
      <c r="M780" s="54" t="str">
        <f t="shared" ca="1" si="202"/>
        <v/>
      </c>
      <c r="N780" s="78" t="str">
        <f ca="1">IF(OR(G780="T",G780="",AND(H780="",I780="",J780="",K780="",L780="",M780="")),"",Listen!$A$6)</f>
        <v/>
      </c>
      <c r="O780" s="59" t="str">
        <f t="shared" ca="1" si="193"/>
        <v/>
      </c>
      <c r="P780" s="71" t="str">
        <f t="shared" ca="1" si="203"/>
        <v/>
      </c>
      <c r="Q780" s="65" t="str">
        <f t="shared" ca="1" si="204"/>
        <v/>
      </c>
      <c r="R780" s="65" t="str">
        <f t="shared" ca="1" si="205"/>
        <v/>
      </c>
      <c r="S780" s="82" t="str">
        <f t="shared" si="206"/>
        <v/>
      </c>
      <c r="T780" s="73" t="str">
        <f t="shared" si="194"/>
        <v/>
      </c>
      <c r="U780" s="89" t="str">
        <f t="shared" si="207"/>
        <v/>
      </c>
      <c r="V780" s="86" t="str">
        <f t="shared" si="195"/>
        <v/>
      </c>
      <c r="W780" s="41" t="str">
        <f t="shared" si="208"/>
        <v/>
      </c>
      <c r="X780" s="42"/>
    </row>
    <row r="781" spans="1:24" x14ac:dyDescent="0.25">
      <c r="A781" s="104" t="str">
        <f t="shared" si="196"/>
        <v/>
      </c>
      <c r="B781" s="33"/>
      <c r="C781" s="34"/>
      <c r="D781" s="39"/>
      <c r="E781" s="39"/>
      <c r="F781" s="39"/>
      <c r="G781" s="40"/>
      <c r="H781" s="53" t="str">
        <f t="shared" ca="1" si="197"/>
        <v/>
      </c>
      <c r="I781" s="54" t="str">
        <f t="shared" ca="1" si="198"/>
        <v/>
      </c>
      <c r="J781" s="54" t="str">
        <f t="shared" ca="1" si="199"/>
        <v/>
      </c>
      <c r="K781" s="54" t="str">
        <f t="shared" ca="1" si="200"/>
        <v/>
      </c>
      <c r="L781" s="54" t="str">
        <f t="shared" ca="1" si="201"/>
        <v/>
      </c>
      <c r="M781" s="54" t="str">
        <f t="shared" ca="1" si="202"/>
        <v/>
      </c>
      <c r="N781" s="78" t="str">
        <f ca="1">IF(OR(G781="T",G781="",AND(H781="",I781="",J781="",K781="",L781="",M781="")),"",Listen!$A$6)</f>
        <v/>
      </c>
      <c r="O781" s="59" t="str">
        <f t="shared" ca="1" si="193"/>
        <v/>
      </c>
      <c r="P781" s="71" t="str">
        <f t="shared" ca="1" si="203"/>
        <v/>
      </c>
      <c r="Q781" s="65" t="str">
        <f t="shared" ca="1" si="204"/>
        <v/>
      </c>
      <c r="R781" s="65" t="str">
        <f t="shared" ca="1" si="205"/>
        <v/>
      </c>
      <c r="S781" s="82" t="str">
        <f t="shared" si="206"/>
        <v/>
      </c>
      <c r="T781" s="73" t="str">
        <f t="shared" si="194"/>
        <v/>
      </c>
      <c r="U781" s="89" t="str">
        <f t="shared" si="207"/>
        <v/>
      </c>
      <c r="V781" s="86" t="str">
        <f t="shared" si="195"/>
        <v/>
      </c>
      <c r="W781" s="41" t="str">
        <f t="shared" si="208"/>
        <v/>
      </c>
      <c r="X781" s="42"/>
    </row>
    <row r="782" spans="1:24" x14ac:dyDescent="0.25">
      <c r="A782" s="104" t="str">
        <f t="shared" si="196"/>
        <v/>
      </c>
      <c r="B782" s="33"/>
      <c r="C782" s="34"/>
      <c r="D782" s="39"/>
      <c r="E782" s="39"/>
      <c r="F782" s="39"/>
      <c r="G782" s="40"/>
      <c r="H782" s="53" t="str">
        <f t="shared" ca="1" si="197"/>
        <v/>
      </c>
      <c r="I782" s="54" t="str">
        <f t="shared" ca="1" si="198"/>
        <v/>
      </c>
      <c r="J782" s="54" t="str">
        <f t="shared" ca="1" si="199"/>
        <v/>
      </c>
      <c r="K782" s="54" t="str">
        <f t="shared" ca="1" si="200"/>
        <v/>
      </c>
      <c r="L782" s="54" t="str">
        <f t="shared" ca="1" si="201"/>
        <v/>
      </c>
      <c r="M782" s="54" t="str">
        <f t="shared" ca="1" si="202"/>
        <v/>
      </c>
      <c r="N782" s="78" t="str">
        <f ca="1">IF(OR(G782="T",G782="",AND(H782="",I782="",J782="",K782="",L782="",M782="")),"",Listen!$A$6)</f>
        <v/>
      </c>
      <c r="O782" s="59" t="str">
        <f t="shared" ca="1" si="193"/>
        <v/>
      </c>
      <c r="P782" s="71" t="str">
        <f t="shared" ca="1" si="203"/>
        <v/>
      </c>
      <c r="Q782" s="65" t="str">
        <f t="shared" ca="1" si="204"/>
        <v/>
      </c>
      <c r="R782" s="65" t="str">
        <f t="shared" ca="1" si="205"/>
        <v/>
      </c>
      <c r="S782" s="82" t="str">
        <f t="shared" si="206"/>
        <v/>
      </c>
      <c r="T782" s="73" t="str">
        <f t="shared" si="194"/>
        <v/>
      </c>
      <c r="U782" s="89" t="str">
        <f t="shared" si="207"/>
        <v/>
      </c>
      <c r="V782" s="86" t="str">
        <f t="shared" si="195"/>
        <v/>
      </c>
      <c r="W782" s="41" t="str">
        <f t="shared" si="208"/>
        <v/>
      </c>
      <c r="X782" s="42"/>
    </row>
    <row r="783" spans="1:24" x14ac:dyDescent="0.25">
      <c r="A783" s="104" t="str">
        <f t="shared" si="196"/>
        <v/>
      </c>
      <c r="B783" s="33"/>
      <c r="C783" s="34"/>
      <c r="D783" s="39"/>
      <c r="E783" s="39"/>
      <c r="F783" s="39"/>
      <c r="G783" s="40"/>
      <c r="H783" s="53" t="str">
        <f t="shared" ca="1" si="197"/>
        <v/>
      </c>
      <c r="I783" s="54" t="str">
        <f t="shared" ca="1" si="198"/>
        <v/>
      </c>
      <c r="J783" s="54" t="str">
        <f t="shared" ca="1" si="199"/>
        <v/>
      </c>
      <c r="K783" s="54" t="str">
        <f t="shared" ca="1" si="200"/>
        <v/>
      </c>
      <c r="L783" s="54" t="str">
        <f t="shared" ca="1" si="201"/>
        <v/>
      </c>
      <c r="M783" s="54" t="str">
        <f t="shared" ca="1" si="202"/>
        <v/>
      </c>
      <c r="N783" s="78" t="str">
        <f ca="1">IF(OR(G783="T",G783="",AND(H783="",I783="",J783="",K783="",L783="",M783="")),"",Listen!$A$6)</f>
        <v/>
      </c>
      <c r="O783" s="59" t="str">
        <f t="shared" ca="1" si="193"/>
        <v/>
      </c>
      <c r="P783" s="71" t="str">
        <f t="shared" ca="1" si="203"/>
        <v/>
      </c>
      <c r="Q783" s="65" t="str">
        <f t="shared" ca="1" si="204"/>
        <v/>
      </c>
      <c r="R783" s="65" t="str">
        <f t="shared" ca="1" si="205"/>
        <v/>
      </c>
      <c r="S783" s="82" t="str">
        <f t="shared" si="206"/>
        <v/>
      </c>
      <c r="T783" s="73" t="str">
        <f t="shared" si="194"/>
        <v/>
      </c>
      <c r="U783" s="89" t="str">
        <f t="shared" si="207"/>
        <v/>
      </c>
      <c r="V783" s="86" t="str">
        <f t="shared" si="195"/>
        <v/>
      </c>
      <c r="W783" s="41" t="str">
        <f t="shared" si="208"/>
        <v/>
      </c>
      <c r="X783" s="42"/>
    </row>
    <row r="784" spans="1:24" x14ac:dyDescent="0.25">
      <c r="A784" s="104" t="str">
        <f t="shared" si="196"/>
        <v/>
      </c>
      <c r="B784" s="33"/>
      <c r="C784" s="34"/>
      <c r="D784" s="39"/>
      <c r="E784" s="39"/>
      <c r="F784" s="39"/>
      <c r="G784" s="40"/>
      <c r="H784" s="53" t="str">
        <f t="shared" ca="1" si="197"/>
        <v/>
      </c>
      <c r="I784" s="54" t="str">
        <f t="shared" ca="1" si="198"/>
        <v/>
      </c>
      <c r="J784" s="54" t="str">
        <f t="shared" ca="1" si="199"/>
        <v/>
      </c>
      <c r="K784" s="54" t="str">
        <f t="shared" ca="1" si="200"/>
        <v/>
      </c>
      <c r="L784" s="54" t="str">
        <f t="shared" ca="1" si="201"/>
        <v/>
      </c>
      <c r="M784" s="54" t="str">
        <f t="shared" ca="1" si="202"/>
        <v/>
      </c>
      <c r="N784" s="78" t="str">
        <f ca="1">IF(OR(G784="T",G784="",AND(H784="",I784="",J784="",K784="",L784="",M784="")),"",Listen!$A$6)</f>
        <v/>
      </c>
      <c r="O784" s="59" t="str">
        <f t="shared" ca="1" si="193"/>
        <v/>
      </c>
      <c r="P784" s="71" t="str">
        <f t="shared" ca="1" si="203"/>
        <v/>
      </c>
      <c r="Q784" s="65" t="str">
        <f t="shared" ca="1" si="204"/>
        <v/>
      </c>
      <c r="R784" s="65" t="str">
        <f t="shared" ca="1" si="205"/>
        <v/>
      </c>
      <c r="S784" s="82" t="str">
        <f t="shared" si="206"/>
        <v/>
      </c>
      <c r="T784" s="73" t="str">
        <f t="shared" si="194"/>
        <v/>
      </c>
      <c r="U784" s="89" t="str">
        <f t="shared" si="207"/>
        <v/>
      </c>
      <c r="V784" s="86" t="str">
        <f t="shared" si="195"/>
        <v/>
      </c>
      <c r="W784" s="41" t="str">
        <f t="shared" si="208"/>
        <v/>
      </c>
      <c r="X784" s="42"/>
    </row>
    <row r="785" spans="1:24" x14ac:dyDescent="0.25">
      <c r="A785" s="104" t="str">
        <f t="shared" si="196"/>
        <v/>
      </c>
      <c r="B785" s="33"/>
      <c r="C785" s="34"/>
      <c r="D785" s="39"/>
      <c r="E785" s="39"/>
      <c r="F785" s="39"/>
      <c r="G785" s="40"/>
      <c r="H785" s="53" t="str">
        <f t="shared" ca="1" si="197"/>
        <v/>
      </c>
      <c r="I785" s="54" t="str">
        <f t="shared" ca="1" si="198"/>
        <v/>
      </c>
      <c r="J785" s="54" t="str">
        <f t="shared" ca="1" si="199"/>
        <v/>
      </c>
      <c r="K785" s="54" t="str">
        <f t="shared" ca="1" si="200"/>
        <v/>
      </c>
      <c r="L785" s="54" t="str">
        <f t="shared" ca="1" si="201"/>
        <v/>
      </c>
      <c r="M785" s="54" t="str">
        <f t="shared" ca="1" si="202"/>
        <v/>
      </c>
      <c r="N785" s="78" t="str">
        <f ca="1">IF(OR(G785="T",G785="",AND(H785="",I785="",J785="",K785="",L785="",M785="")),"",Listen!$A$6)</f>
        <v/>
      </c>
      <c r="O785" s="59" t="str">
        <f t="shared" ca="1" si="193"/>
        <v/>
      </c>
      <c r="P785" s="71" t="str">
        <f t="shared" ca="1" si="203"/>
        <v/>
      </c>
      <c r="Q785" s="65" t="str">
        <f t="shared" ca="1" si="204"/>
        <v/>
      </c>
      <c r="R785" s="65" t="str">
        <f t="shared" ca="1" si="205"/>
        <v/>
      </c>
      <c r="S785" s="82" t="str">
        <f t="shared" si="206"/>
        <v/>
      </c>
      <c r="T785" s="73" t="str">
        <f t="shared" si="194"/>
        <v/>
      </c>
      <c r="U785" s="89" t="str">
        <f t="shared" si="207"/>
        <v/>
      </c>
      <c r="V785" s="86" t="str">
        <f t="shared" si="195"/>
        <v/>
      </c>
      <c r="W785" s="41" t="str">
        <f t="shared" si="208"/>
        <v/>
      </c>
      <c r="X785" s="42"/>
    </row>
    <row r="786" spans="1:24" x14ac:dyDescent="0.25">
      <c r="A786" s="104" t="str">
        <f t="shared" si="196"/>
        <v/>
      </c>
      <c r="B786" s="33"/>
      <c r="C786" s="34"/>
      <c r="D786" s="39"/>
      <c r="E786" s="39"/>
      <c r="F786" s="39"/>
      <c r="G786" s="40"/>
      <c r="H786" s="53" t="str">
        <f t="shared" ca="1" si="197"/>
        <v/>
      </c>
      <c r="I786" s="54" t="str">
        <f t="shared" ca="1" si="198"/>
        <v/>
      </c>
      <c r="J786" s="54" t="str">
        <f t="shared" ca="1" si="199"/>
        <v/>
      </c>
      <c r="K786" s="54" t="str">
        <f t="shared" ca="1" si="200"/>
        <v/>
      </c>
      <c r="L786" s="54" t="str">
        <f t="shared" ca="1" si="201"/>
        <v/>
      </c>
      <c r="M786" s="54" t="str">
        <f t="shared" ca="1" si="202"/>
        <v/>
      </c>
      <c r="N786" s="78" t="str">
        <f ca="1">IF(OR(G786="T",G786="",AND(H786="",I786="",J786="",K786="",L786="",M786="")),"",Listen!$A$6)</f>
        <v/>
      </c>
      <c r="O786" s="59" t="str">
        <f t="shared" ca="1" si="193"/>
        <v/>
      </c>
      <c r="P786" s="71" t="str">
        <f t="shared" ca="1" si="203"/>
        <v/>
      </c>
      <c r="Q786" s="65" t="str">
        <f t="shared" ca="1" si="204"/>
        <v/>
      </c>
      <c r="R786" s="65" t="str">
        <f t="shared" ca="1" si="205"/>
        <v/>
      </c>
      <c r="S786" s="82" t="str">
        <f t="shared" si="206"/>
        <v/>
      </c>
      <c r="T786" s="73" t="str">
        <f t="shared" si="194"/>
        <v/>
      </c>
      <c r="U786" s="89" t="str">
        <f t="shared" si="207"/>
        <v/>
      </c>
      <c r="V786" s="86" t="str">
        <f t="shared" si="195"/>
        <v/>
      </c>
      <c r="W786" s="41" t="str">
        <f t="shared" si="208"/>
        <v/>
      </c>
      <c r="X786" s="42"/>
    </row>
    <row r="787" spans="1:24" x14ac:dyDescent="0.25">
      <c r="A787" s="104" t="str">
        <f t="shared" si="196"/>
        <v/>
      </c>
      <c r="B787" s="33"/>
      <c r="C787" s="34"/>
      <c r="D787" s="39"/>
      <c r="E787" s="39"/>
      <c r="F787" s="39"/>
      <c r="G787" s="40"/>
      <c r="H787" s="53" t="str">
        <f t="shared" ca="1" si="197"/>
        <v/>
      </c>
      <c r="I787" s="54" t="str">
        <f t="shared" ca="1" si="198"/>
        <v/>
      </c>
      <c r="J787" s="54" t="str">
        <f t="shared" ca="1" si="199"/>
        <v/>
      </c>
      <c r="K787" s="54" t="str">
        <f t="shared" ca="1" si="200"/>
        <v/>
      </c>
      <c r="L787" s="54" t="str">
        <f t="shared" ca="1" si="201"/>
        <v/>
      </c>
      <c r="M787" s="54" t="str">
        <f t="shared" ca="1" si="202"/>
        <v/>
      </c>
      <c r="N787" s="78" t="str">
        <f ca="1">IF(OR(G787="T",G787="",AND(H787="",I787="",J787="",K787="",L787="",M787="")),"",Listen!$A$6)</f>
        <v/>
      </c>
      <c r="O787" s="59" t="str">
        <f t="shared" ca="1" si="193"/>
        <v/>
      </c>
      <c r="P787" s="71" t="str">
        <f t="shared" ca="1" si="203"/>
        <v/>
      </c>
      <c r="Q787" s="65" t="str">
        <f t="shared" ca="1" si="204"/>
        <v/>
      </c>
      <c r="R787" s="65" t="str">
        <f t="shared" ca="1" si="205"/>
        <v/>
      </c>
      <c r="S787" s="82" t="str">
        <f t="shared" si="206"/>
        <v/>
      </c>
      <c r="T787" s="73" t="str">
        <f t="shared" si="194"/>
        <v/>
      </c>
      <c r="U787" s="89" t="str">
        <f t="shared" si="207"/>
        <v/>
      </c>
      <c r="V787" s="86" t="str">
        <f t="shared" si="195"/>
        <v/>
      </c>
      <c r="W787" s="41" t="str">
        <f t="shared" si="208"/>
        <v/>
      </c>
      <c r="X787" s="42"/>
    </row>
    <row r="788" spans="1:24" x14ac:dyDescent="0.25">
      <c r="A788" s="104" t="str">
        <f t="shared" si="196"/>
        <v/>
      </c>
      <c r="B788" s="33"/>
      <c r="C788" s="34"/>
      <c r="D788" s="39"/>
      <c r="E788" s="39"/>
      <c r="F788" s="39"/>
      <c r="G788" s="40"/>
      <c r="H788" s="53" t="str">
        <f t="shared" ca="1" si="197"/>
        <v/>
      </c>
      <c r="I788" s="54" t="str">
        <f t="shared" ca="1" si="198"/>
        <v/>
      </c>
      <c r="J788" s="54" t="str">
        <f t="shared" ca="1" si="199"/>
        <v/>
      </c>
      <c r="K788" s="54" t="str">
        <f t="shared" ca="1" si="200"/>
        <v/>
      </c>
      <c r="L788" s="54" t="str">
        <f t="shared" ca="1" si="201"/>
        <v/>
      </c>
      <c r="M788" s="54" t="str">
        <f t="shared" ca="1" si="202"/>
        <v/>
      </c>
      <c r="N788" s="78" t="str">
        <f ca="1">IF(OR(G788="T",G788="",AND(H788="",I788="",J788="",K788="",L788="",M788="")),"",Listen!$A$6)</f>
        <v/>
      </c>
      <c r="O788" s="59" t="str">
        <f t="shared" ca="1" si="193"/>
        <v/>
      </c>
      <c r="P788" s="71" t="str">
        <f t="shared" ca="1" si="203"/>
        <v/>
      </c>
      <c r="Q788" s="65" t="str">
        <f t="shared" ca="1" si="204"/>
        <v/>
      </c>
      <c r="R788" s="65" t="str">
        <f t="shared" ca="1" si="205"/>
        <v/>
      </c>
      <c r="S788" s="82" t="str">
        <f t="shared" si="206"/>
        <v/>
      </c>
      <c r="T788" s="73" t="str">
        <f t="shared" si="194"/>
        <v/>
      </c>
      <c r="U788" s="89" t="str">
        <f t="shared" si="207"/>
        <v/>
      </c>
      <c r="V788" s="86" t="str">
        <f t="shared" si="195"/>
        <v/>
      </c>
      <c r="W788" s="41" t="str">
        <f t="shared" si="208"/>
        <v/>
      </c>
      <c r="X788" s="42"/>
    </row>
    <row r="789" spans="1:24" x14ac:dyDescent="0.25">
      <c r="A789" s="104" t="str">
        <f t="shared" si="196"/>
        <v/>
      </c>
      <c r="B789" s="33"/>
      <c r="C789" s="34"/>
      <c r="D789" s="39"/>
      <c r="E789" s="39"/>
      <c r="F789" s="39"/>
      <c r="G789" s="40"/>
      <c r="H789" s="53" t="str">
        <f t="shared" ca="1" si="197"/>
        <v/>
      </c>
      <c r="I789" s="54" t="str">
        <f t="shared" ca="1" si="198"/>
        <v/>
      </c>
      <c r="J789" s="54" t="str">
        <f t="shared" ca="1" si="199"/>
        <v/>
      </c>
      <c r="K789" s="54" t="str">
        <f t="shared" ca="1" si="200"/>
        <v/>
      </c>
      <c r="L789" s="54" t="str">
        <f t="shared" ca="1" si="201"/>
        <v/>
      </c>
      <c r="M789" s="54" t="str">
        <f t="shared" ca="1" si="202"/>
        <v/>
      </c>
      <c r="N789" s="78" t="str">
        <f ca="1">IF(OR(G789="T",G789="",AND(H789="",I789="",J789="",K789="",L789="",M789="")),"",Listen!$A$6)</f>
        <v/>
      </c>
      <c r="O789" s="59" t="str">
        <f t="shared" ca="1" si="193"/>
        <v/>
      </c>
      <c r="P789" s="71" t="str">
        <f t="shared" ca="1" si="203"/>
        <v/>
      </c>
      <c r="Q789" s="65" t="str">
        <f t="shared" ca="1" si="204"/>
        <v/>
      </c>
      <c r="R789" s="65" t="str">
        <f t="shared" ca="1" si="205"/>
        <v/>
      </c>
      <c r="S789" s="82" t="str">
        <f t="shared" si="206"/>
        <v/>
      </c>
      <c r="T789" s="73" t="str">
        <f t="shared" si="194"/>
        <v/>
      </c>
      <c r="U789" s="89" t="str">
        <f t="shared" si="207"/>
        <v/>
      </c>
      <c r="V789" s="86" t="str">
        <f t="shared" si="195"/>
        <v/>
      </c>
      <c r="W789" s="41" t="str">
        <f t="shared" si="208"/>
        <v/>
      </c>
      <c r="X789" s="42"/>
    </row>
    <row r="790" spans="1:24" x14ac:dyDescent="0.25">
      <c r="A790" s="104" t="str">
        <f t="shared" si="196"/>
        <v/>
      </c>
      <c r="B790" s="33"/>
      <c r="C790" s="34"/>
      <c r="D790" s="39"/>
      <c r="E790" s="39"/>
      <c r="F790" s="39"/>
      <c r="G790" s="40"/>
      <c r="H790" s="53" t="str">
        <f t="shared" ca="1" si="197"/>
        <v/>
      </c>
      <c r="I790" s="54" t="str">
        <f t="shared" ca="1" si="198"/>
        <v/>
      </c>
      <c r="J790" s="54" t="str">
        <f t="shared" ca="1" si="199"/>
        <v/>
      </c>
      <c r="K790" s="54" t="str">
        <f t="shared" ca="1" si="200"/>
        <v/>
      </c>
      <c r="L790" s="54" t="str">
        <f t="shared" ca="1" si="201"/>
        <v/>
      </c>
      <c r="M790" s="54" t="str">
        <f t="shared" ca="1" si="202"/>
        <v/>
      </c>
      <c r="N790" s="78" t="str">
        <f ca="1">IF(OR(G790="T",G790="",AND(H790="",I790="",J790="",K790="",L790="",M790="")),"",Listen!$A$6)</f>
        <v/>
      </c>
      <c r="O790" s="59" t="str">
        <f t="shared" ca="1" si="193"/>
        <v/>
      </c>
      <c r="P790" s="71" t="str">
        <f t="shared" ca="1" si="203"/>
        <v/>
      </c>
      <c r="Q790" s="65" t="str">
        <f t="shared" ca="1" si="204"/>
        <v/>
      </c>
      <c r="R790" s="65" t="str">
        <f t="shared" ca="1" si="205"/>
        <v/>
      </c>
      <c r="S790" s="82" t="str">
        <f t="shared" si="206"/>
        <v/>
      </c>
      <c r="T790" s="73" t="str">
        <f t="shared" si="194"/>
        <v/>
      </c>
      <c r="U790" s="89" t="str">
        <f t="shared" si="207"/>
        <v/>
      </c>
      <c r="V790" s="86" t="str">
        <f t="shared" si="195"/>
        <v/>
      </c>
      <c r="W790" s="41" t="str">
        <f t="shared" si="208"/>
        <v/>
      </c>
      <c r="X790" s="42"/>
    </row>
    <row r="791" spans="1:24" x14ac:dyDescent="0.25">
      <c r="A791" s="104" t="str">
        <f t="shared" si="196"/>
        <v/>
      </c>
      <c r="B791" s="33"/>
      <c r="C791" s="34"/>
      <c r="D791" s="39"/>
      <c r="E791" s="39"/>
      <c r="F791" s="39"/>
      <c r="G791" s="40"/>
      <c r="H791" s="53" t="str">
        <f t="shared" ca="1" si="197"/>
        <v/>
      </c>
      <c r="I791" s="54" t="str">
        <f t="shared" ca="1" si="198"/>
        <v/>
      </c>
      <c r="J791" s="54" t="str">
        <f t="shared" ca="1" si="199"/>
        <v/>
      </c>
      <c r="K791" s="54" t="str">
        <f t="shared" ca="1" si="200"/>
        <v/>
      </c>
      <c r="L791" s="54" t="str">
        <f t="shared" ca="1" si="201"/>
        <v/>
      </c>
      <c r="M791" s="54" t="str">
        <f t="shared" ca="1" si="202"/>
        <v/>
      </c>
      <c r="N791" s="78" t="str">
        <f ca="1">IF(OR(G791="T",G791="",AND(H791="",I791="",J791="",K791="",L791="",M791="")),"",Listen!$A$6)</f>
        <v/>
      </c>
      <c r="O791" s="59" t="str">
        <f t="shared" ca="1" si="193"/>
        <v/>
      </c>
      <c r="P791" s="71" t="str">
        <f t="shared" ca="1" si="203"/>
        <v/>
      </c>
      <c r="Q791" s="65" t="str">
        <f t="shared" ca="1" si="204"/>
        <v/>
      </c>
      <c r="R791" s="65" t="str">
        <f t="shared" ca="1" si="205"/>
        <v/>
      </c>
      <c r="S791" s="82" t="str">
        <f t="shared" si="206"/>
        <v/>
      </c>
      <c r="T791" s="73" t="str">
        <f t="shared" si="194"/>
        <v/>
      </c>
      <c r="U791" s="89" t="str">
        <f t="shared" si="207"/>
        <v/>
      </c>
      <c r="V791" s="86" t="str">
        <f t="shared" si="195"/>
        <v/>
      </c>
      <c r="W791" s="41" t="str">
        <f t="shared" si="208"/>
        <v/>
      </c>
      <c r="X791" s="42"/>
    </row>
    <row r="792" spans="1:24" x14ac:dyDescent="0.25">
      <c r="A792" s="104" t="str">
        <f t="shared" si="196"/>
        <v/>
      </c>
      <c r="B792" s="33"/>
      <c r="C792" s="34"/>
      <c r="D792" s="39"/>
      <c r="E792" s="39"/>
      <c r="F792" s="39"/>
      <c r="G792" s="40"/>
      <c r="H792" s="53" t="str">
        <f t="shared" ca="1" si="197"/>
        <v/>
      </c>
      <c r="I792" s="54" t="str">
        <f t="shared" ca="1" si="198"/>
        <v/>
      </c>
      <c r="J792" s="54" t="str">
        <f t="shared" ca="1" si="199"/>
        <v/>
      </c>
      <c r="K792" s="54" t="str">
        <f t="shared" ca="1" si="200"/>
        <v/>
      </c>
      <c r="L792" s="54" t="str">
        <f t="shared" ca="1" si="201"/>
        <v/>
      </c>
      <c r="M792" s="54" t="str">
        <f t="shared" ca="1" si="202"/>
        <v/>
      </c>
      <c r="N792" s="78" t="str">
        <f ca="1">IF(OR(G792="T",G792="",AND(H792="",I792="",J792="",K792="",L792="",M792="")),"",Listen!$A$6)</f>
        <v/>
      </c>
      <c r="O792" s="59" t="str">
        <f t="shared" ca="1" si="193"/>
        <v/>
      </c>
      <c r="P792" s="71" t="str">
        <f t="shared" ca="1" si="203"/>
        <v/>
      </c>
      <c r="Q792" s="65" t="str">
        <f t="shared" ca="1" si="204"/>
        <v/>
      </c>
      <c r="R792" s="65" t="str">
        <f t="shared" ca="1" si="205"/>
        <v/>
      </c>
      <c r="S792" s="82" t="str">
        <f t="shared" si="206"/>
        <v/>
      </c>
      <c r="T792" s="73" t="str">
        <f t="shared" si="194"/>
        <v/>
      </c>
      <c r="U792" s="89" t="str">
        <f t="shared" si="207"/>
        <v/>
      </c>
      <c r="V792" s="86" t="str">
        <f t="shared" si="195"/>
        <v/>
      </c>
      <c r="W792" s="41" t="str">
        <f t="shared" si="208"/>
        <v/>
      </c>
      <c r="X792" s="42"/>
    </row>
    <row r="793" spans="1:24" x14ac:dyDescent="0.25">
      <c r="A793" s="104" t="str">
        <f t="shared" si="196"/>
        <v/>
      </c>
      <c r="B793" s="33"/>
      <c r="C793" s="34"/>
      <c r="D793" s="39"/>
      <c r="E793" s="39"/>
      <c r="F793" s="39"/>
      <c r="G793" s="40"/>
      <c r="H793" s="53" t="str">
        <f t="shared" ca="1" si="197"/>
        <v/>
      </c>
      <c r="I793" s="54" t="str">
        <f t="shared" ca="1" si="198"/>
        <v/>
      </c>
      <c r="J793" s="54" t="str">
        <f t="shared" ca="1" si="199"/>
        <v/>
      </c>
      <c r="K793" s="54" t="str">
        <f t="shared" ca="1" si="200"/>
        <v/>
      </c>
      <c r="L793" s="54" t="str">
        <f t="shared" ca="1" si="201"/>
        <v/>
      </c>
      <c r="M793" s="54" t="str">
        <f t="shared" ca="1" si="202"/>
        <v/>
      </c>
      <c r="N793" s="78" t="str">
        <f ca="1">IF(OR(G793="T",G793="",AND(H793="",I793="",J793="",K793="",L793="",M793="")),"",Listen!$A$6)</f>
        <v/>
      </c>
      <c r="O793" s="59" t="str">
        <f t="shared" ca="1" si="193"/>
        <v/>
      </c>
      <c r="P793" s="71" t="str">
        <f t="shared" ca="1" si="203"/>
        <v/>
      </c>
      <c r="Q793" s="65" t="str">
        <f t="shared" ca="1" si="204"/>
        <v/>
      </c>
      <c r="R793" s="65" t="str">
        <f t="shared" ca="1" si="205"/>
        <v/>
      </c>
      <c r="S793" s="82" t="str">
        <f t="shared" si="206"/>
        <v/>
      </c>
      <c r="T793" s="73" t="str">
        <f t="shared" si="194"/>
        <v/>
      </c>
      <c r="U793" s="89" t="str">
        <f t="shared" si="207"/>
        <v/>
      </c>
      <c r="V793" s="86" t="str">
        <f t="shared" si="195"/>
        <v/>
      </c>
      <c r="W793" s="41" t="str">
        <f t="shared" si="208"/>
        <v/>
      </c>
      <c r="X793" s="42"/>
    </row>
    <row r="794" spans="1:24" x14ac:dyDescent="0.25">
      <c r="A794" s="104" t="str">
        <f t="shared" si="196"/>
        <v/>
      </c>
      <c r="B794" s="33"/>
      <c r="C794" s="34"/>
      <c r="D794" s="39"/>
      <c r="E794" s="39"/>
      <c r="F794" s="39"/>
      <c r="G794" s="40"/>
      <c r="H794" s="53" t="str">
        <f t="shared" ca="1" si="197"/>
        <v/>
      </c>
      <c r="I794" s="54" t="str">
        <f t="shared" ca="1" si="198"/>
        <v/>
      </c>
      <c r="J794" s="54" t="str">
        <f t="shared" ca="1" si="199"/>
        <v/>
      </c>
      <c r="K794" s="54" t="str">
        <f t="shared" ca="1" si="200"/>
        <v/>
      </c>
      <c r="L794" s="54" t="str">
        <f t="shared" ca="1" si="201"/>
        <v/>
      </c>
      <c r="M794" s="54" t="str">
        <f t="shared" ca="1" si="202"/>
        <v/>
      </c>
      <c r="N794" s="78" t="str">
        <f ca="1">IF(OR(G794="T",G794="",AND(H794="",I794="",J794="",K794="",L794="",M794="")),"",Listen!$A$6)</f>
        <v/>
      </c>
      <c r="O794" s="59" t="str">
        <f t="shared" ca="1" si="193"/>
        <v/>
      </c>
      <c r="P794" s="71" t="str">
        <f t="shared" ca="1" si="203"/>
        <v/>
      </c>
      <c r="Q794" s="65" t="str">
        <f t="shared" ca="1" si="204"/>
        <v/>
      </c>
      <c r="R794" s="65" t="str">
        <f t="shared" ca="1" si="205"/>
        <v/>
      </c>
      <c r="S794" s="82" t="str">
        <f t="shared" si="206"/>
        <v/>
      </c>
      <c r="T794" s="73" t="str">
        <f t="shared" si="194"/>
        <v/>
      </c>
      <c r="U794" s="89" t="str">
        <f t="shared" si="207"/>
        <v/>
      </c>
      <c r="V794" s="86" t="str">
        <f t="shared" si="195"/>
        <v/>
      </c>
      <c r="W794" s="41" t="str">
        <f t="shared" si="208"/>
        <v/>
      </c>
      <c r="X794" s="42"/>
    </row>
    <row r="795" spans="1:24" x14ac:dyDescent="0.25">
      <c r="A795" s="104" t="str">
        <f t="shared" si="196"/>
        <v/>
      </c>
      <c r="B795" s="33"/>
      <c r="C795" s="34"/>
      <c r="D795" s="39"/>
      <c r="E795" s="39"/>
      <c r="F795" s="39"/>
      <c r="G795" s="40"/>
      <c r="H795" s="53" t="str">
        <f t="shared" ca="1" si="197"/>
        <v/>
      </c>
      <c r="I795" s="54" t="str">
        <f t="shared" ca="1" si="198"/>
        <v/>
      </c>
      <c r="J795" s="54" t="str">
        <f t="shared" ca="1" si="199"/>
        <v/>
      </c>
      <c r="K795" s="54" t="str">
        <f t="shared" ca="1" si="200"/>
        <v/>
      </c>
      <c r="L795" s="54" t="str">
        <f t="shared" ca="1" si="201"/>
        <v/>
      </c>
      <c r="M795" s="54" t="str">
        <f t="shared" ca="1" si="202"/>
        <v/>
      </c>
      <c r="N795" s="78" t="str">
        <f ca="1">IF(OR(G795="T",G795="",AND(H795="",I795="",J795="",K795="",L795="",M795="")),"",Listen!$A$6)</f>
        <v/>
      </c>
      <c r="O795" s="59" t="str">
        <f t="shared" ca="1" si="193"/>
        <v/>
      </c>
      <c r="P795" s="71" t="str">
        <f t="shared" ca="1" si="203"/>
        <v/>
      </c>
      <c r="Q795" s="65" t="str">
        <f t="shared" ca="1" si="204"/>
        <v/>
      </c>
      <c r="R795" s="65" t="str">
        <f t="shared" ca="1" si="205"/>
        <v/>
      </c>
      <c r="S795" s="82" t="str">
        <f t="shared" si="206"/>
        <v/>
      </c>
      <c r="T795" s="73" t="str">
        <f t="shared" si="194"/>
        <v/>
      </c>
      <c r="U795" s="89" t="str">
        <f t="shared" si="207"/>
        <v/>
      </c>
      <c r="V795" s="86" t="str">
        <f t="shared" si="195"/>
        <v/>
      </c>
      <c r="W795" s="41" t="str">
        <f t="shared" si="208"/>
        <v/>
      </c>
      <c r="X795" s="42"/>
    </row>
    <row r="796" spans="1:24" x14ac:dyDescent="0.25">
      <c r="A796" s="104" t="str">
        <f t="shared" si="196"/>
        <v/>
      </c>
      <c r="B796" s="33"/>
      <c r="C796" s="34"/>
      <c r="D796" s="39"/>
      <c r="E796" s="39"/>
      <c r="F796" s="39"/>
      <c r="G796" s="40"/>
      <c r="H796" s="53" t="str">
        <f t="shared" ca="1" si="197"/>
        <v/>
      </c>
      <c r="I796" s="54" t="str">
        <f t="shared" ca="1" si="198"/>
        <v/>
      </c>
      <c r="J796" s="54" t="str">
        <f t="shared" ca="1" si="199"/>
        <v/>
      </c>
      <c r="K796" s="54" t="str">
        <f t="shared" ca="1" si="200"/>
        <v/>
      </c>
      <c r="L796" s="54" t="str">
        <f t="shared" ca="1" si="201"/>
        <v/>
      </c>
      <c r="M796" s="54" t="str">
        <f t="shared" ca="1" si="202"/>
        <v/>
      </c>
      <c r="N796" s="78" t="str">
        <f ca="1">IF(OR(G796="T",G796="",AND(H796="",I796="",J796="",K796="",L796="",M796="")),"",Listen!$A$6)</f>
        <v/>
      </c>
      <c r="O796" s="59" t="str">
        <f t="shared" ca="1" si="193"/>
        <v/>
      </c>
      <c r="P796" s="71" t="str">
        <f t="shared" ca="1" si="203"/>
        <v/>
      </c>
      <c r="Q796" s="65" t="str">
        <f t="shared" ca="1" si="204"/>
        <v/>
      </c>
      <c r="R796" s="65" t="str">
        <f t="shared" ca="1" si="205"/>
        <v/>
      </c>
      <c r="S796" s="82" t="str">
        <f t="shared" si="206"/>
        <v/>
      </c>
      <c r="T796" s="73" t="str">
        <f t="shared" si="194"/>
        <v/>
      </c>
      <c r="U796" s="89" t="str">
        <f t="shared" si="207"/>
        <v/>
      </c>
      <c r="V796" s="86" t="str">
        <f t="shared" si="195"/>
        <v/>
      </c>
      <c r="W796" s="41" t="str">
        <f t="shared" si="208"/>
        <v/>
      </c>
      <c r="X796" s="42"/>
    </row>
    <row r="797" spans="1:24" x14ac:dyDescent="0.25">
      <c r="A797" s="104" t="str">
        <f t="shared" si="196"/>
        <v/>
      </c>
      <c r="B797" s="33"/>
      <c r="C797" s="34"/>
      <c r="D797" s="39"/>
      <c r="E797" s="39"/>
      <c r="F797" s="39"/>
      <c r="G797" s="40"/>
      <c r="H797" s="53" t="str">
        <f t="shared" ca="1" si="197"/>
        <v/>
      </c>
      <c r="I797" s="54" t="str">
        <f t="shared" ca="1" si="198"/>
        <v/>
      </c>
      <c r="J797" s="54" t="str">
        <f t="shared" ca="1" si="199"/>
        <v/>
      </c>
      <c r="K797" s="54" t="str">
        <f t="shared" ca="1" si="200"/>
        <v/>
      </c>
      <c r="L797" s="54" t="str">
        <f t="shared" ca="1" si="201"/>
        <v/>
      </c>
      <c r="M797" s="54" t="str">
        <f t="shared" ca="1" si="202"/>
        <v/>
      </c>
      <c r="N797" s="78" t="str">
        <f ca="1">IF(OR(G797="T",G797="",AND(H797="",I797="",J797="",K797="",L797="",M797="")),"",Listen!$A$6)</f>
        <v/>
      </c>
      <c r="O797" s="59" t="str">
        <f t="shared" ca="1" si="193"/>
        <v/>
      </c>
      <c r="P797" s="71" t="str">
        <f t="shared" ca="1" si="203"/>
        <v/>
      </c>
      <c r="Q797" s="65" t="str">
        <f t="shared" ca="1" si="204"/>
        <v/>
      </c>
      <c r="R797" s="65" t="str">
        <f t="shared" ca="1" si="205"/>
        <v/>
      </c>
      <c r="S797" s="82" t="str">
        <f t="shared" si="206"/>
        <v/>
      </c>
      <c r="T797" s="73" t="str">
        <f t="shared" si="194"/>
        <v/>
      </c>
      <c r="U797" s="89" t="str">
        <f t="shared" si="207"/>
        <v/>
      </c>
      <c r="V797" s="86" t="str">
        <f t="shared" si="195"/>
        <v/>
      </c>
      <c r="W797" s="41" t="str">
        <f t="shared" si="208"/>
        <v/>
      </c>
      <c r="X797" s="42"/>
    </row>
    <row r="798" spans="1:24" x14ac:dyDescent="0.25">
      <c r="A798" s="104" t="str">
        <f t="shared" si="196"/>
        <v/>
      </c>
      <c r="B798" s="33"/>
      <c r="C798" s="34"/>
      <c r="D798" s="39"/>
      <c r="E798" s="39"/>
      <c r="F798" s="39"/>
      <c r="G798" s="40"/>
      <c r="H798" s="53" t="str">
        <f t="shared" ca="1" si="197"/>
        <v/>
      </c>
      <c r="I798" s="54" t="str">
        <f t="shared" ca="1" si="198"/>
        <v/>
      </c>
      <c r="J798" s="54" t="str">
        <f t="shared" ca="1" si="199"/>
        <v/>
      </c>
      <c r="K798" s="54" t="str">
        <f t="shared" ca="1" si="200"/>
        <v/>
      </c>
      <c r="L798" s="54" t="str">
        <f t="shared" ca="1" si="201"/>
        <v/>
      </c>
      <c r="M798" s="54" t="str">
        <f t="shared" ca="1" si="202"/>
        <v/>
      </c>
      <c r="N798" s="78" t="str">
        <f ca="1">IF(OR(G798="T",G798="",AND(H798="",I798="",J798="",K798="",L798="",M798="")),"",Listen!$A$6)</f>
        <v/>
      </c>
      <c r="O798" s="59" t="str">
        <f t="shared" ca="1" si="193"/>
        <v/>
      </c>
      <c r="P798" s="71" t="str">
        <f t="shared" ca="1" si="203"/>
        <v/>
      </c>
      <c r="Q798" s="65" t="str">
        <f t="shared" ca="1" si="204"/>
        <v/>
      </c>
      <c r="R798" s="65" t="str">
        <f t="shared" ca="1" si="205"/>
        <v/>
      </c>
      <c r="S798" s="82" t="str">
        <f t="shared" si="206"/>
        <v/>
      </c>
      <c r="T798" s="73" t="str">
        <f t="shared" si="194"/>
        <v/>
      </c>
      <c r="U798" s="89" t="str">
        <f t="shared" si="207"/>
        <v/>
      </c>
      <c r="V798" s="86" t="str">
        <f t="shared" si="195"/>
        <v/>
      </c>
      <c r="W798" s="41" t="str">
        <f t="shared" si="208"/>
        <v/>
      </c>
      <c r="X798" s="42"/>
    </row>
    <row r="799" spans="1:24" x14ac:dyDescent="0.25">
      <c r="A799" s="104" t="str">
        <f t="shared" si="196"/>
        <v/>
      </c>
      <c r="B799" s="33"/>
      <c r="C799" s="34"/>
      <c r="D799" s="39"/>
      <c r="E799" s="39"/>
      <c r="F799" s="39"/>
      <c r="G799" s="40"/>
      <c r="H799" s="53" t="str">
        <f t="shared" ca="1" si="197"/>
        <v/>
      </c>
      <c r="I799" s="54" t="str">
        <f t="shared" ca="1" si="198"/>
        <v/>
      </c>
      <c r="J799" s="54" t="str">
        <f t="shared" ca="1" si="199"/>
        <v/>
      </c>
      <c r="K799" s="54" t="str">
        <f t="shared" ca="1" si="200"/>
        <v/>
      </c>
      <c r="L799" s="54" t="str">
        <f t="shared" ca="1" si="201"/>
        <v/>
      </c>
      <c r="M799" s="54" t="str">
        <f t="shared" ca="1" si="202"/>
        <v/>
      </c>
      <c r="N799" s="78" t="str">
        <f ca="1">IF(OR(G799="T",G799="",AND(H799="",I799="",J799="",K799="",L799="",M799="")),"",Listen!$A$6)</f>
        <v/>
      </c>
      <c r="O799" s="59" t="str">
        <f t="shared" ca="1" si="193"/>
        <v/>
      </c>
      <c r="P799" s="71" t="str">
        <f t="shared" ca="1" si="203"/>
        <v/>
      </c>
      <c r="Q799" s="65" t="str">
        <f t="shared" ca="1" si="204"/>
        <v/>
      </c>
      <c r="R799" s="65" t="str">
        <f t="shared" ca="1" si="205"/>
        <v/>
      </c>
      <c r="S799" s="82" t="str">
        <f t="shared" si="206"/>
        <v/>
      </c>
      <c r="T799" s="73" t="str">
        <f t="shared" si="194"/>
        <v/>
      </c>
      <c r="U799" s="89" t="str">
        <f t="shared" si="207"/>
        <v/>
      </c>
      <c r="V799" s="86" t="str">
        <f t="shared" si="195"/>
        <v/>
      </c>
      <c r="W799" s="41" t="str">
        <f t="shared" si="208"/>
        <v/>
      </c>
      <c r="X799" s="42"/>
    </row>
    <row r="800" spans="1:24" x14ac:dyDescent="0.25">
      <c r="A800" s="104" t="str">
        <f t="shared" si="196"/>
        <v/>
      </c>
      <c r="B800" s="33"/>
      <c r="C800" s="34"/>
      <c r="D800" s="39"/>
      <c r="E800" s="39"/>
      <c r="F800" s="39"/>
      <c r="G800" s="40"/>
      <c r="H800" s="53" t="str">
        <f t="shared" ca="1" si="197"/>
        <v/>
      </c>
      <c r="I800" s="54" t="str">
        <f t="shared" ca="1" si="198"/>
        <v/>
      </c>
      <c r="J800" s="54" t="str">
        <f t="shared" ca="1" si="199"/>
        <v/>
      </c>
      <c r="K800" s="54" t="str">
        <f t="shared" ca="1" si="200"/>
        <v/>
      </c>
      <c r="L800" s="54" t="str">
        <f t="shared" ca="1" si="201"/>
        <v/>
      </c>
      <c r="M800" s="54" t="str">
        <f t="shared" ca="1" si="202"/>
        <v/>
      </c>
      <c r="N800" s="78" t="str">
        <f ca="1">IF(OR(G800="T",G800="",AND(H800="",I800="",J800="",K800="",L800="",M800="")),"",Listen!$A$6)</f>
        <v/>
      </c>
      <c r="O800" s="59" t="str">
        <f t="shared" ca="1" si="193"/>
        <v/>
      </c>
      <c r="P800" s="71" t="str">
        <f t="shared" ca="1" si="203"/>
        <v/>
      </c>
      <c r="Q800" s="65" t="str">
        <f t="shared" ca="1" si="204"/>
        <v/>
      </c>
      <c r="R800" s="65" t="str">
        <f t="shared" ca="1" si="205"/>
        <v/>
      </c>
      <c r="S800" s="82" t="str">
        <f t="shared" si="206"/>
        <v/>
      </c>
      <c r="T800" s="73" t="str">
        <f t="shared" si="194"/>
        <v/>
      </c>
      <c r="U800" s="89" t="str">
        <f t="shared" si="207"/>
        <v/>
      </c>
      <c r="V800" s="86" t="str">
        <f t="shared" si="195"/>
        <v/>
      </c>
      <c r="W800" s="41" t="str">
        <f t="shared" si="208"/>
        <v/>
      </c>
      <c r="X800" s="42"/>
    </row>
    <row r="801" spans="1:24" x14ac:dyDescent="0.25">
      <c r="A801" s="104" t="str">
        <f t="shared" si="196"/>
        <v/>
      </c>
      <c r="B801" s="33"/>
      <c r="C801" s="34"/>
      <c r="D801" s="39"/>
      <c r="E801" s="39"/>
      <c r="F801" s="39"/>
      <c r="G801" s="40"/>
      <c r="H801" s="53" t="str">
        <f t="shared" ca="1" si="197"/>
        <v/>
      </c>
      <c r="I801" s="54" t="str">
        <f t="shared" ca="1" si="198"/>
        <v/>
      </c>
      <c r="J801" s="54" t="str">
        <f t="shared" ca="1" si="199"/>
        <v/>
      </c>
      <c r="K801" s="54" t="str">
        <f t="shared" ca="1" si="200"/>
        <v/>
      </c>
      <c r="L801" s="54" t="str">
        <f t="shared" ca="1" si="201"/>
        <v/>
      </c>
      <c r="M801" s="54" t="str">
        <f t="shared" ca="1" si="202"/>
        <v/>
      </c>
      <c r="N801" s="78" t="str">
        <f ca="1">IF(OR(G801="T",G801="",AND(H801="",I801="",J801="",K801="",L801="",M801="")),"",Listen!$A$6)</f>
        <v/>
      </c>
      <c r="O801" s="59" t="str">
        <f t="shared" ca="1" si="193"/>
        <v/>
      </c>
      <c r="P801" s="71" t="str">
        <f t="shared" ca="1" si="203"/>
        <v/>
      </c>
      <c r="Q801" s="65" t="str">
        <f t="shared" ca="1" si="204"/>
        <v/>
      </c>
      <c r="R801" s="65" t="str">
        <f t="shared" ca="1" si="205"/>
        <v/>
      </c>
      <c r="S801" s="82" t="str">
        <f t="shared" si="206"/>
        <v/>
      </c>
      <c r="T801" s="73" t="str">
        <f t="shared" si="194"/>
        <v/>
      </c>
      <c r="U801" s="89" t="str">
        <f t="shared" si="207"/>
        <v/>
      </c>
      <c r="V801" s="86" t="str">
        <f t="shared" si="195"/>
        <v/>
      </c>
      <c r="W801" s="41" t="str">
        <f t="shared" si="208"/>
        <v/>
      </c>
      <c r="X801" s="42"/>
    </row>
    <row r="802" spans="1:24" x14ac:dyDescent="0.25">
      <c r="A802" s="104" t="str">
        <f t="shared" si="196"/>
        <v/>
      </c>
      <c r="B802" s="33"/>
      <c r="C802" s="34"/>
      <c r="D802" s="39"/>
      <c r="E802" s="39"/>
      <c r="F802" s="39"/>
      <c r="G802" s="40"/>
      <c r="H802" s="53" t="str">
        <f t="shared" ca="1" si="197"/>
        <v/>
      </c>
      <c r="I802" s="54" t="str">
        <f t="shared" ca="1" si="198"/>
        <v/>
      </c>
      <c r="J802" s="54" t="str">
        <f t="shared" ca="1" si="199"/>
        <v/>
      </c>
      <c r="K802" s="54" t="str">
        <f t="shared" ca="1" si="200"/>
        <v/>
      </c>
      <c r="L802" s="54" t="str">
        <f t="shared" ca="1" si="201"/>
        <v/>
      </c>
      <c r="M802" s="54" t="str">
        <f t="shared" ca="1" si="202"/>
        <v/>
      </c>
      <c r="N802" s="78" t="str">
        <f ca="1">IF(OR(G802="T",G802="",AND(H802="",I802="",J802="",K802="",L802="",M802="")),"",Listen!$A$6)</f>
        <v/>
      </c>
      <c r="O802" s="59" t="str">
        <f t="shared" ca="1" si="193"/>
        <v/>
      </c>
      <c r="P802" s="71" t="str">
        <f t="shared" ca="1" si="203"/>
        <v/>
      </c>
      <c r="Q802" s="65" t="str">
        <f t="shared" ca="1" si="204"/>
        <v/>
      </c>
      <c r="R802" s="65" t="str">
        <f t="shared" ca="1" si="205"/>
        <v/>
      </c>
      <c r="S802" s="82" t="str">
        <f t="shared" si="206"/>
        <v/>
      </c>
      <c r="T802" s="73" t="str">
        <f t="shared" si="194"/>
        <v/>
      </c>
      <c r="U802" s="89" t="str">
        <f t="shared" si="207"/>
        <v/>
      </c>
      <c r="V802" s="86" t="str">
        <f t="shared" si="195"/>
        <v/>
      </c>
      <c r="W802" s="41" t="str">
        <f t="shared" si="208"/>
        <v/>
      </c>
      <c r="X802" s="42"/>
    </row>
    <row r="803" spans="1:24" x14ac:dyDescent="0.25">
      <c r="A803" s="104" t="str">
        <f t="shared" si="196"/>
        <v/>
      </c>
      <c r="B803" s="33"/>
      <c r="C803" s="34"/>
      <c r="D803" s="39"/>
      <c r="E803" s="39"/>
      <c r="F803" s="39"/>
      <c r="G803" s="40"/>
      <c r="H803" s="53" t="str">
        <f t="shared" ca="1" si="197"/>
        <v/>
      </c>
      <c r="I803" s="54" t="str">
        <f t="shared" ca="1" si="198"/>
        <v/>
      </c>
      <c r="J803" s="54" t="str">
        <f t="shared" ca="1" si="199"/>
        <v/>
      </c>
      <c r="K803" s="54" t="str">
        <f t="shared" ca="1" si="200"/>
        <v/>
      </c>
      <c r="L803" s="54" t="str">
        <f t="shared" ca="1" si="201"/>
        <v/>
      </c>
      <c r="M803" s="54" t="str">
        <f t="shared" ca="1" si="202"/>
        <v/>
      </c>
      <c r="N803" s="78" t="str">
        <f ca="1">IF(OR(G803="T",G803="",AND(H803="",I803="",J803="",K803="",L803="",M803="")),"",Listen!$A$6)</f>
        <v/>
      </c>
      <c r="O803" s="59" t="str">
        <f t="shared" ca="1" si="193"/>
        <v/>
      </c>
      <c r="P803" s="71" t="str">
        <f t="shared" ca="1" si="203"/>
        <v/>
      </c>
      <c r="Q803" s="65" t="str">
        <f t="shared" ca="1" si="204"/>
        <v/>
      </c>
      <c r="R803" s="65" t="str">
        <f t="shared" ca="1" si="205"/>
        <v/>
      </c>
      <c r="S803" s="82" t="str">
        <f t="shared" si="206"/>
        <v/>
      </c>
      <c r="T803" s="73" t="str">
        <f t="shared" si="194"/>
        <v/>
      </c>
      <c r="U803" s="89" t="str">
        <f t="shared" si="207"/>
        <v/>
      </c>
      <c r="V803" s="86" t="str">
        <f t="shared" si="195"/>
        <v/>
      </c>
      <c r="W803" s="41" t="str">
        <f t="shared" si="208"/>
        <v/>
      </c>
      <c r="X803" s="42"/>
    </row>
    <row r="804" spans="1:24" x14ac:dyDescent="0.25">
      <c r="A804" s="104" t="str">
        <f t="shared" si="196"/>
        <v/>
      </c>
      <c r="B804" s="33"/>
      <c r="C804" s="34"/>
      <c r="D804" s="39"/>
      <c r="E804" s="39"/>
      <c r="F804" s="39"/>
      <c r="G804" s="40"/>
      <c r="H804" s="53" t="str">
        <f t="shared" ca="1" si="197"/>
        <v/>
      </c>
      <c r="I804" s="54" t="str">
        <f t="shared" ca="1" si="198"/>
        <v/>
      </c>
      <c r="J804" s="54" t="str">
        <f t="shared" ca="1" si="199"/>
        <v/>
      </c>
      <c r="K804" s="54" t="str">
        <f t="shared" ca="1" si="200"/>
        <v/>
      </c>
      <c r="L804" s="54" t="str">
        <f t="shared" ca="1" si="201"/>
        <v/>
      </c>
      <c r="M804" s="54" t="str">
        <f t="shared" ca="1" si="202"/>
        <v/>
      </c>
      <c r="N804" s="78" t="str">
        <f ca="1">IF(OR(G804="T",G804="",AND(H804="",I804="",J804="",K804="",L804="",M804="")),"",Listen!$A$6)</f>
        <v/>
      </c>
      <c r="O804" s="59" t="str">
        <f t="shared" ca="1" si="193"/>
        <v/>
      </c>
      <c r="P804" s="71" t="str">
        <f t="shared" ca="1" si="203"/>
        <v/>
      </c>
      <c r="Q804" s="65" t="str">
        <f t="shared" ca="1" si="204"/>
        <v/>
      </c>
      <c r="R804" s="65" t="str">
        <f t="shared" ca="1" si="205"/>
        <v/>
      </c>
      <c r="S804" s="82" t="str">
        <f t="shared" si="206"/>
        <v/>
      </c>
      <c r="T804" s="73" t="str">
        <f t="shared" si="194"/>
        <v/>
      </c>
      <c r="U804" s="89" t="str">
        <f t="shared" si="207"/>
        <v/>
      </c>
      <c r="V804" s="86" t="str">
        <f t="shared" si="195"/>
        <v/>
      </c>
      <c r="W804" s="41" t="str">
        <f t="shared" si="208"/>
        <v/>
      </c>
      <c r="X804" s="42"/>
    </row>
    <row r="805" spans="1:24" x14ac:dyDescent="0.25">
      <c r="A805" s="104" t="str">
        <f t="shared" si="196"/>
        <v/>
      </c>
      <c r="B805" s="33"/>
      <c r="C805" s="34"/>
      <c r="D805" s="39"/>
      <c r="E805" s="39"/>
      <c r="F805" s="39"/>
      <c r="G805" s="40"/>
      <c r="H805" s="53" t="str">
        <f t="shared" ca="1" si="197"/>
        <v/>
      </c>
      <c r="I805" s="54" t="str">
        <f t="shared" ca="1" si="198"/>
        <v/>
      </c>
      <c r="J805" s="54" t="str">
        <f t="shared" ca="1" si="199"/>
        <v/>
      </c>
      <c r="K805" s="54" t="str">
        <f t="shared" ca="1" si="200"/>
        <v/>
      </c>
      <c r="L805" s="54" t="str">
        <f t="shared" ca="1" si="201"/>
        <v/>
      </c>
      <c r="M805" s="54" t="str">
        <f t="shared" ca="1" si="202"/>
        <v/>
      </c>
      <c r="N805" s="78" t="str">
        <f ca="1">IF(OR(G805="T",G805="",AND(H805="",I805="",J805="",K805="",L805="",M805="")),"",Listen!$A$6)</f>
        <v/>
      </c>
      <c r="O805" s="59" t="str">
        <f t="shared" ca="1" si="193"/>
        <v/>
      </c>
      <c r="P805" s="71" t="str">
        <f t="shared" ca="1" si="203"/>
        <v/>
      </c>
      <c r="Q805" s="65" t="str">
        <f t="shared" ca="1" si="204"/>
        <v/>
      </c>
      <c r="R805" s="65" t="str">
        <f t="shared" ca="1" si="205"/>
        <v/>
      </c>
      <c r="S805" s="82" t="str">
        <f t="shared" si="206"/>
        <v/>
      </c>
      <c r="T805" s="73" t="str">
        <f t="shared" si="194"/>
        <v/>
      </c>
      <c r="U805" s="89" t="str">
        <f t="shared" si="207"/>
        <v/>
      </c>
      <c r="V805" s="86" t="str">
        <f t="shared" si="195"/>
        <v/>
      </c>
      <c r="W805" s="41" t="str">
        <f t="shared" si="208"/>
        <v/>
      </c>
      <c r="X805" s="42"/>
    </row>
    <row r="806" spans="1:24" x14ac:dyDescent="0.25">
      <c r="A806" s="104" t="str">
        <f t="shared" si="196"/>
        <v/>
      </c>
      <c r="B806" s="33"/>
      <c r="C806" s="34"/>
      <c r="D806" s="39"/>
      <c r="E806" s="39"/>
      <c r="F806" s="39"/>
      <c r="G806" s="40"/>
      <c r="H806" s="53" t="str">
        <f t="shared" ca="1" si="197"/>
        <v/>
      </c>
      <c r="I806" s="54" t="str">
        <f t="shared" ca="1" si="198"/>
        <v/>
      </c>
      <c r="J806" s="54" t="str">
        <f t="shared" ca="1" si="199"/>
        <v/>
      </c>
      <c r="K806" s="54" t="str">
        <f t="shared" ca="1" si="200"/>
        <v/>
      </c>
      <c r="L806" s="54" t="str">
        <f t="shared" ca="1" si="201"/>
        <v/>
      </c>
      <c r="M806" s="54" t="str">
        <f t="shared" ca="1" si="202"/>
        <v/>
      </c>
      <c r="N806" s="78" t="str">
        <f ca="1">IF(OR(G806="T",G806="",AND(H806="",I806="",J806="",K806="",L806="",M806="")),"",Listen!$A$6)</f>
        <v/>
      </c>
      <c r="O806" s="59" t="str">
        <f t="shared" ca="1" si="193"/>
        <v/>
      </c>
      <c r="P806" s="71" t="str">
        <f t="shared" ca="1" si="203"/>
        <v/>
      </c>
      <c r="Q806" s="65" t="str">
        <f t="shared" ca="1" si="204"/>
        <v/>
      </c>
      <c r="R806" s="65" t="str">
        <f t="shared" ca="1" si="205"/>
        <v/>
      </c>
      <c r="S806" s="82" t="str">
        <f t="shared" si="206"/>
        <v/>
      </c>
      <c r="T806" s="73" t="str">
        <f t="shared" si="194"/>
        <v/>
      </c>
      <c r="U806" s="89" t="str">
        <f t="shared" si="207"/>
        <v/>
      </c>
      <c r="V806" s="86" t="str">
        <f t="shared" si="195"/>
        <v/>
      </c>
      <c r="W806" s="41" t="str">
        <f t="shared" si="208"/>
        <v/>
      </c>
      <c r="X806" s="42"/>
    </row>
    <row r="807" spans="1:24" x14ac:dyDescent="0.25">
      <c r="A807" s="104" t="str">
        <f t="shared" si="196"/>
        <v/>
      </c>
      <c r="B807" s="33"/>
      <c r="C807" s="34"/>
      <c r="D807" s="39"/>
      <c r="E807" s="39"/>
      <c r="F807" s="39"/>
      <c r="G807" s="40"/>
      <c r="H807" s="53" t="str">
        <f t="shared" ca="1" si="197"/>
        <v/>
      </c>
      <c r="I807" s="54" t="str">
        <f t="shared" ca="1" si="198"/>
        <v/>
      </c>
      <c r="J807" s="54" t="str">
        <f t="shared" ca="1" si="199"/>
        <v/>
      </c>
      <c r="K807" s="54" t="str">
        <f t="shared" ca="1" si="200"/>
        <v/>
      </c>
      <c r="L807" s="54" t="str">
        <f t="shared" ca="1" si="201"/>
        <v/>
      </c>
      <c r="M807" s="54" t="str">
        <f t="shared" ca="1" si="202"/>
        <v/>
      </c>
      <c r="N807" s="78" t="str">
        <f ca="1">IF(OR(G807="T",G807="",AND(H807="",I807="",J807="",K807="",L807="",M807="")),"",Listen!$A$6)</f>
        <v/>
      </c>
      <c r="O807" s="59" t="str">
        <f t="shared" ca="1" si="193"/>
        <v/>
      </c>
      <c r="P807" s="71" t="str">
        <f t="shared" ca="1" si="203"/>
        <v/>
      </c>
      <c r="Q807" s="65" t="str">
        <f t="shared" ca="1" si="204"/>
        <v/>
      </c>
      <c r="R807" s="65" t="str">
        <f t="shared" ca="1" si="205"/>
        <v/>
      </c>
      <c r="S807" s="82" t="str">
        <f t="shared" si="206"/>
        <v/>
      </c>
      <c r="T807" s="73" t="str">
        <f t="shared" si="194"/>
        <v/>
      </c>
      <c r="U807" s="89" t="str">
        <f t="shared" si="207"/>
        <v/>
      </c>
      <c r="V807" s="86" t="str">
        <f t="shared" si="195"/>
        <v/>
      </c>
      <c r="W807" s="41" t="str">
        <f t="shared" si="208"/>
        <v/>
      </c>
      <c r="X807" s="42"/>
    </row>
    <row r="808" spans="1:24" x14ac:dyDescent="0.25">
      <c r="A808" s="104" t="str">
        <f t="shared" si="196"/>
        <v/>
      </c>
      <c r="B808" s="33"/>
      <c r="C808" s="34"/>
      <c r="D808" s="39"/>
      <c r="E808" s="39"/>
      <c r="F808" s="39"/>
      <c r="G808" s="40"/>
      <c r="H808" s="53" t="str">
        <f t="shared" ca="1" si="197"/>
        <v/>
      </c>
      <c r="I808" s="54" t="str">
        <f t="shared" ca="1" si="198"/>
        <v/>
      </c>
      <c r="J808" s="54" t="str">
        <f t="shared" ca="1" si="199"/>
        <v/>
      </c>
      <c r="K808" s="54" t="str">
        <f t="shared" ca="1" si="200"/>
        <v/>
      </c>
      <c r="L808" s="54" t="str">
        <f t="shared" ca="1" si="201"/>
        <v/>
      </c>
      <c r="M808" s="54" t="str">
        <f t="shared" ca="1" si="202"/>
        <v/>
      </c>
      <c r="N808" s="78" t="str">
        <f ca="1">IF(OR(G808="T",G808="",AND(H808="",I808="",J808="",K808="",L808="",M808="")),"",Listen!$A$6)</f>
        <v/>
      </c>
      <c r="O808" s="59" t="str">
        <f t="shared" ca="1" si="193"/>
        <v/>
      </c>
      <c r="P808" s="71" t="str">
        <f t="shared" ca="1" si="203"/>
        <v/>
      </c>
      <c r="Q808" s="65" t="str">
        <f t="shared" ca="1" si="204"/>
        <v/>
      </c>
      <c r="R808" s="65" t="str">
        <f t="shared" ca="1" si="205"/>
        <v/>
      </c>
      <c r="S808" s="82" t="str">
        <f t="shared" si="206"/>
        <v/>
      </c>
      <c r="T808" s="73" t="str">
        <f t="shared" si="194"/>
        <v/>
      </c>
      <c r="U808" s="89" t="str">
        <f t="shared" si="207"/>
        <v/>
      </c>
      <c r="V808" s="86" t="str">
        <f t="shared" si="195"/>
        <v/>
      </c>
      <c r="W808" s="41" t="str">
        <f t="shared" si="208"/>
        <v/>
      </c>
      <c r="X808" s="42"/>
    </row>
    <row r="809" spans="1:24" x14ac:dyDescent="0.25">
      <c r="A809" s="104" t="str">
        <f t="shared" si="196"/>
        <v/>
      </c>
      <c r="B809" s="33"/>
      <c r="C809" s="34"/>
      <c r="D809" s="39"/>
      <c r="E809" s="39"/>
      <c r="F809" s="39"/>
      <c r="G809" s="40"/>
      <c r="H809" s="53" t="str">
        <f t="shared" ca="1" si="197"/>
        <v/>
      </c>
      <c r="I809" s="54" t="str">
        <f t="shared" ca="1" si="198"/>
        <v/>
      </c>
      <c r="J809" s="54" t="str">
        <f t="shared" ca="1" si="199"/>
        <v/>
      </c>
      <c r="K809" s="54" t="str">
        <f t="shared" ca="1" si="200"/>
        <v/>
      </c>
      <c r="L809" s="54" t="str">
        <f t="shared" ca="1" si="201"/>
        <v/>
      </c>
      <c r="M809" s="54" t="str">
        <f t="shared" ca="1" si="202"/>
        <v/>
      </c>
      <c r="N809" s="78" t="str">
        <f ca="1">IF(OR(G809="T",G809="",AND(H809="",I809="",J809="",K809="",L809="",M809="")),"",Listen!$A$6)</f>
        <v/>
      </c>
      <c r="O809" s="59" t="str">
        <f t="shared" ca="1" si="193"/>
        <v/>
      </c>
      <c r="P809" s="71" t="str">
        <f t="shared" ca="1" si="203"/>
        <v/>
      </c>
      <c r="Q809" s="65" t="str">
        <f t="shared" ca="1" si="204"/>
        <v/>
      </c>
      <c r="R809" s="65" t="str">
        <f t="shared" ca="1" si="205"/>
        <v/>
      </c>
      <c r="S809" s="82" t="str">
        <f t="shared" si="206"/>
        <v/>
      </c>
      <c r="T809" s="73" t="str">
        <f t="shared" si="194"/>
        <v/>
      </c>
      <c r="U809" s="89" t="str">
        <f t="shared" si="207"/>
        <v/>
      </c>
      <c r="V809" s="86" t="str">
        <f t="shared" si="195"/>
        <v/>
      </c>
      <c r="W809" s="41" t="str">
        <f t="shared" si="208"/>
        <v/>
      </c>
      <c r="X809" s="42"/>
    </row>
    <row r="810" spans="1:24" x14ac:dyDescent="0.25">
      <c r="A810" s="104" t="str">
        <f t="shared" si="196"/>
        <v/>
      </c>
      <c r="B810" s="33"/>
      <c r="C810" s="34"/>
      <c r="D810" s="39"/>
      <c r="E810" s="39"/>
      <c r="F810" s="39"/>
      <c r="G810" s="40"/>
      <c r="H810" s="53" t="str">
        <f t="shared" ca="1" si="197"/>
        <v/>
      </c>
      <c r="I810" s="54" t="str">
        <f t="shared" ca="1" si="198"/>
        <v/>
      </c>
      <c r="J810" s="54" t="str">
        <f t="shared" ca="1" si="199"/>
        <v/>
      </c>
      <c r="K810" s="54" t="str">
        <f t="shared" ca="1" si="200"/>
        <v/>
      </c>
      <c r="L810" s="54" t="str">
        <f t="shared" ca="1" si="201"/>
        <v/>
      </c>
      <c r="M810" s="54" t="str">
        <f t="shared" ca="1" si="202"/>
        <v/>
      </c>
      <c r="N810" s="78" t="str">
        <f ca="1">IF(OR(G810="T",G810="",AND(H810="",I810="",J810="",K810="",L810="",M810="")),"",Listen!$A$6)</f>
        <v/>
      </c>
      <c r="O810" s="59" t="str">
        <f t="shared" ca="1" si="193"/>
        <v/>
      </c>
      <c r="P810" s="71" t="str">
        <f t="shared" ca="1" si="203"/>
        <v/>
      </c>
      <c r="Q810" s="65" t="str">
        <f t="shared" ca="1" si="204"/>
        <v/>
      </c>
      <c r="R810" s="65" t="str">
        <f t="shared" ca="1" si="205"/>
        <v/>
      </c>
      <c r="S810" s="82" t="str">
        <f t="shared" si="206"/>
        <v/>
      </c>
      <c r="T810" s="73" t="str">
        <f t="shared" si="194"/>
        <v/>
      </c>
      <c r="U810" s="89" t="str">
        <f t="shared" si="207"/>
        <v/>
      </c>
      <c r="V810" s="86" t="str">
        <f t="shared" si="195"/>
        <v/>
      </c>
      <c r="W810" s="41" t="str">
        <f t="shared" si="208"/>
        <v/>
      </c>
      <c r="X810" s="42"/>
    </row>
    <row r="811" spans="1:24" x14ac:dyDescent="0.25">
      <c r="A811" s="104" t="str">
        <f t="shared" si="196"/>
        <v/>
      </c>
      <c r="B811" s="33"/>
      <c r="C811" s="34"/>
      <c r="D811" s="39"/>
      <c r="E811" s="39"/>
      <c r="F811" s="39"/>
      <c r="G811" s="40"/>
      <c r="H811" s="53" t="str">
        <f t="shared" ca="1" si="197"/>
        <v/>
      </c>
      <c r="I811" s="54" t="str">
        <f t="shared" ca="1" si="198"/>
        <v/>
      </c>
      <c r="J811" s="54" t="str">
        <f t="shared" ca="1" si="199"/>
        <v/>
      </c>
      <c r="K811" s="54" t="str">
        <f t="shared" ca="1" si="200"/>
        <v/>
      </c>
      <c r="L811" s="54" t="str">
        <f t="shared" ca="1" si="201"/>
        <v/>
      </c>
      <c r="M811" s="54" t="str">
        <f t="shared" ca="1" si="202"/>
        <v/>
      </c>
      <c r="N811" s="78" t="str">
        <f ca="1">IF(OR(G811="T",G811="",AND(H811="",I811="",J811="",K811="",L811="",M811="")),"",Listen!$A$6)</f>
        <v/>
      </c>
      <c r="O811" s="59" t="str">
        <f t="shared" ca="1" si="193"/>
        <v/>
      </c>
      <c r="P811" s="71" t="str">
        <f t="shared" ca="1" si="203"/>
        <v/>
      </c>
      <c r="Q811" s="65" t="str">
        <f t="shared" ca="1" si="204"/>
        <v/>
      </c>
      <c r="R811" s="65" t="str">
        <f t="shared" ca="1" si="205"/>
        <v/>
      </c>
      <c r="S811" s="82" t="str">
        <f t="shared" si="206"/>
        <v/>
      </c>
      <c r="T811" s="73" t="str">
        <f t="shared" si="194"/>
        <v/>
      </c>
      <c r="U811" s="89" t="str">
        <f t="shared" si="207"/>
        <v/>
      </c>
      <c r="V811" s="86" t="str">
        <f t="shared" si="195"/>
        <v/>
      </c>
      <c r="W811" s="41" t="str">
        <f t="shared" si="208"/>
        <v/>
      </c>
      <c r="X811" s="42"/>
    </row>
    <row r="812" spans="1:24" x14ac:dyDescent="0.25">
      <c r="A812" s="104" t="str">
        <f t="shared" si="196"/>
        <v/>
      </c>
      <c r="B812" s="33"/>
      <c r="C812" s="34"/>
      <c r="D812" s="39"/>
      <c r="E812" s="39"/>
      <c r="F812" s="39"/>
      <c r="G812" s="40"/>
      <c r="H812" s="53" t="str">
        <f t="shared" ca="1" si="197"/>
        <v/>
      </c>
      <c r="I812" s="54" t="str">
        <f t="shared" ca="1" si="198"/>
        <v/>
      </c>
      <c r="J812" s="54" t="str">
        <f t="shared" ca="1" si="199"/>
        <v/>
      </c>
      <c r="K812" s="54" t="str">
        <f t="shared" ca="1" si="200"/>
        <v/>
      </c>
      <c r="L812" s="54" t="str">
        <f t="shared" ca="1" si="201"/>
        <v/>
      </c>
      <c r="M812" s="54" t="str">
        <f t="shared" ca="1" si="202"/>
        <v/>
      </c>
      <c r="N812" s="78" t="str">
        <f ca="1">IF(OR(G812="T",G812="",AND(H812="",I812="",J812="",K812="",L812="",M812="")),"",Listen!$A$6)</f>
        <v/>
      </c>
      <c r="O812" s="59" t="str">
        <f t="shared" ca="1" si="193"/>
        <v/>
      </c>
      <c r="P812" s="71" t="str">
        <f t="shared" ca="1" si="203"/>
        <v/>
      </c>
      <c r="Q812" s="65" t="str">
        <f t="shared" ca="1" si="204"/>
        <v/>
      </c>
      <c r="R812" s="65" t="str">
        <f t="shared" ca="1" si="205"/>
        <v/>
      </c>
      <c r="S812" s="82" t="str">
        <f t="shared" si="206"/>
        <v/>
      </c>
      <c r="T812" s="73" t="str">
        <f t="shared" si="194"/>
        <v/>
      </c>
      <c r="U812" s="89" t="str">
        <f t="shared" si="207"/>
        <v/>
      </c>
      <c r="V812" s="86" t="str">
        <f t="shared" si="195"/>
        <v/>
      </c>
      <c r="W812" s="41" t="str">
        <f t="shared" si="208"/>
        <v/>
      </c>
      <c r="X812" s="42"/>
    </row>
    <row r="813" spans="1:24" x14ac:dyDescent="0.25">
      <c r="A813" s="104" t="str">
        <f t="shared" si="196"/>
        <v/>
      </c>
      <c r="B813" s="33"/>
      <c r="C813" s="34"/>
      <c r="D813" s="39"/>
      <c r="E813" s="39"/>
      <c r="F813" s="39"/>
      <c r="G813" s="40"/>
      <c r="H813" s="53" t="str">
        <f t="shared" ca="1" si="197"/>
        <v/>
      </c>
      <c r="I813" s="54" t="str">
        <f t="shared" ca="1" si="198"/>
        <v/>
      </c>
      <c r="J813" s="54" t="str">
        <f t="shared" ca="1" si="199"/>
        <v/>
      </c>
      <c r="K813" s="54" t="str">
        <f t="shared" ca="1" si="200"/>
        <v/>
      </c>
      <c r="L813" s="54" t="str">
        <f t="shared" ca="1" si="201"/>
        <v/>
      </c>
      <c r="M813" s="54" t="str">
        <f t="shared" ca="1" si="202"/>
        <v/>
      </c>
      <c r="N813" s="78" t="str">
        <f ca="1">IF(OR(G813="T",G813="",AND(H813="",I813="",J813="",K813="",L813="",M813="")),"",Listen!$A$6)</f>
        <v/>
      </c>
      <c r="O813" s="59" t="str">
        <f t="shared" ca="1" si="193"/>
        <v/>
      </c>
      <c r="P813" s="71" t="str">
        <f t="shared" ca="1" si="203"/>
        <v/>
      </c>
      <c r="Q813" s="65" t="str">
        <f t="shared" ca="1" si="204"/>
        <v/>
      </c>
      <c r="R813" s="65" t="str">
        <f t="shared" ca="1" si="205"/>
        <v/>
      </c>
      <c r="S813" s="82" t="str">
        <f t="shared" si="206"/>
        <v/>
      </c>
      <c r="T813" s="73" t="str">
        <f t="shared" si="194"/>
        <v/>
      </c>
      <c r="U813" s="89" t="str">
        <f t="shared" si="207"/>
        <v/>
      </c>
      <c r="V813" s="86" t="str">
        <f t="shared" si="195"/>
        <v/>
      </c>
      <c r="W813" s="41" t="str">
        <f t="shared" si="208"/>
        <v/>
      </c>
      <c r="X813" s="42"/>
    </row>
    <row r="814" spans="1:24" x14ac:dyDescent="0.25">
      <c r="A814" s="104" t="str">
        <f t="shared" si="196"/>
        <v/>
      </c>
      <c r="B814" s="33"/>
      <c r="C814" s="34"/>
      <c r="D814" s="39"/>
      <c r="E814" s="39"/>
      <c r="F814" s="39"/>
      <c r="G814" s="40"/>
      <c r="H814" s="53" t="str">
        <f t="shared" ca="1" si="197"/>
        <v/>
      </c>
      <c r="I814" s="54" t="str">
        <f t="shared" ca="1" si="198"/>
        <v/>
      </c>
      <c r="J814" s="54" t="str">
        <f t="shared" ca="1" si="199"/>
        <v/>
      </c>
      <c r="K814" s="54" t="str">
        <f t="shared" ca="1" si="200"/>
        <v/>
      </c>
      <c r="L814" s="54" t="str">
        <f t="shared" ca="1" si="201"/>
        <v/>
      </c>
      <c r="M814" s="54" t="str">
        <f t="shared" ca="1" si="202"/>
        <v/>
      </c>
      <c r="N814" s="78" t="str">
        <f ca="1">IF(OR(G814="T",G814="",AND(H814="",I814="",J814="",K814="",L814="",M814="")),"",Listen!$A$6)</f>
        <v/>
      </c>
      <c r="O814" s="59" t="str">
        <f t="shared" ca="1" si="193"/>
        <v/>
      </c>
      <c r="P814" s="71" t="str">
        <f t="shared" ca="1" si="203"/>
        <v/>
      </c>
      <c r="Q814" s="65" t="str">
        <f t="shared" ca="1" si="204"/>
        <v/>
      </c>
      <c r="R814" s="65" t="str">
        <f t="shared" ca="1" si="205"/>
        <v/>
      </c>
      <c r="S814" s="82" t="str">
        <f t="shared" si="206"/>
        <v/>
      </c>
      <c r="T814" s="73" t="str">
        <f t="shared" si="194"/>
        <v/>
      </c>
      <c r="U814" s="89" t="str">
        <f t="shared" si="207"/>
        <v/>
      </c>
      <c r="V814" s="86" t="str">
        <f t="shared" si="195"/>
        <v/>
      </c>
      <c r="W814" s="41" t="str">
        <f t="shared" si="208"/>
        <v/>
      </c>
      <c r="X814" s="42"/>
    </row>
    <row r="815" spans="1:24" x14ac:dyDescent="0.25">
      <c r="A815" s="104" t="str">
        <f t="shared" si="196"/>
        <v/>
      </c>
      <c r="B815" s="33"/>
      <c r="C815" s="34"/>
      <c r="D815" s="39"/>
      <c r="E815" s="39"/>
      <c r="F815" s="39"/>
      <c r="G815" s="40"/>
      <c r="H815" s="53" t="str">
        <f t="shared" ca="1" si="197"/>
        <v/>
      </c>
      <c r="I815" s="54" t="str">
        <f t="shared" ca="1" si="198"/>
        <v/>
      </c>
      <c r="J815" s="54" t="str">
        <f t="shared" ca="1" si="199"/>
        <v/>
      </c>
      <c r="K815" s="54" t="str">
        <f t="shared" ca="1" si="200"/>
        <v/>
      </c>
      <c r="L815" s="54" t="str">
        <f t="shared" ca="1" si="201"/>
        <v/>
      </c>
      <c r="M815" s="54" t="str">
        <f t="shared" ca="1" si="202"/>
        <v/>
      </c>
      <c r="N815" s="78" t="str">
        <f ca="1">IF(OR(G815="T",G815="",AND(H815="",I815="",J815="",K815="",L815="",M815="")),"",Listen!$A$6)</f>
        <v/>
      </c>
      <c r="O815" s="59" t="str">
        <f t="shared" ca="1" si="193"/>
        <v/>
      </c>
      <c r="P815" s="71" t="str">
        <f t="shared" ca="1" si="203"/>
        <v/>
      </c>
      <c r="Q815" s="65" t="str">
        <f t="shared" ca="1" si="204"/>
        <v/>
      </c>
      <c r="R815" s="65" t="str">
        <f t="shared" ca="1" si="205"/>
        <v/>
      </c>
      <c r="S815" s="82" t="str">
        <f t="shared" si="206"/>
        <v/>
      </c>
      <c r="T815" s="73" t="str">
        <f t="shared" si="194"/>
        <v/>
      </c>
      <c r="U815" s="89" t="str">
        <f t="shared" si="207"/>
        <v/>
      </c>
      <c r="V815" s="86" t="str">
        <f t="shared" si="195"/>
        <v/>
      </c>
      <c r="W815" s="41" t="str">
        <f t="shared" si="208"/>
        <v/>
      </c>
      <c r="X815" s="42"/>
    </row>
    <row r="816" spans="1:24" x14ac:dyDescent="0.25">
      <c r="A816" s="104" t="str">
        <f t="shared" si="196"/>
        <v/>
      </c>
      <c r="B816" s="33"/>
      <c r="C816" s="34"/>
      <c r="D816" s="39"/>
      <c r="E816" s="39"/>
      <c r="F816" s="39"/>
      <c r="G816" s="40"/>
      <c r="H816" s="53" t="str">
        <f t="shared" ca="1" si="197"/>
        <v/>
      </c>
      <c r="I816" s="54" t="str">
        <f t="shared" ca="1" si="198"/>
        <v/>
      </c>
      <c r="J816" s="54" t="str">
        <f t="shared" ca="1" si="199"/>
        <v/>
      </c>
      <c r="K816" s="54" t="str">
        <f t="shared" ca="1" si="200"/>
        <v/>
      </c>
      <c r="L816" s="54" t="str">
        <f t="shared" ca="1" si="201"/>
        <v/>
      </c>
      <c r="M816" s="54" t="str">
        <f t="shared" ca="1" si="202"/>
        <v/>
      </c>
      <c r="N816" s="78" t="str">
        <f ca="1">IF(OR(G816="T",G816="",AND(H816="",I816="",J816="",K816="",L816="",M816="")),"",Listen!$A$6)</f>
        <v/>
      </c>
      <c r="O816" s="59" t="str">
        <f t="shared" ca="1" si="193"/>
        <v/>
      </c>
      <c r="P816" s="71" t="str">
        <f t="shared" ca="1" si="203"/>
        <v/>
      </c>
      <c r="Q816" s="65" t="str">
        <f t="shared" ca="1" si="204"/>
        <v/>
      </c>
      <c r="R816" s="65" t="str">
        <f t="shared" ca="1" si="205"/>
        <v/>
      </c>
      <c r="S816" s="82" t="str">
        <f t="shared" si="206"/>
        <v/>
      </c>
      <c r="T816" s="73" t="str">
        <f t="shared" si="194"/>
        <v/>
      </c>
      <c r="U816" s="89" t="str">
        <f t="shared" si="207"/>
        <v/>
      </c>
      <c r="V816" s="86" t="str">
        <f t="shared" si="195"/>
        <v/>
      </c>
      <c r="W816" s="41" t="str">
        <f t="shared" si="208"/>
        <v/>
      </c>
      <c r="X816" s="42"/>
    </row>
    <row r="817" spans="1:24" x14ac:dyDescent="0.25">
      <c r="A817" s="104" t="str">
        <f t="shared" si="196"/>
        <v/>
      </c>
      <c r="B817" s="33"/>
      <c r="C817" s="34"/>
      <c r="D817" s="39"/>
      <c r="E817" s="39"/>
      <c r="F817" s="39"/>
      <c r="G817" s="40"/>
      <c r="H817" s="53" t="str">
        <f t="shared" ca="1" si="197"/>
        <v/>
      </c>
      <c r="I817" s="54" t="str">
        <f t="shared" ca="1" si="198"/>
        <v/>
      </c>
      <c r="J817" s="54" t="str">
        <f t="shared" ca="1" si="199"/>
        <v/>
      </c>
      <c r="K817" s="54" t="str">
        <f t="shared" ca="1" si="200"/>
        <v/>
      </c>
      <c r="L817" s="54" t="str">
        <f t="shared" ca="1" si="201"/>
        <v/>
      </c>
      <c r="M817" s="54" t="str">
        <f t="shared" ca="1" si="202"/>
        <v/>
      </c>
      <c r="N817" s="78" t="str">
        <f ca="1">IF(OR(G817="T",G817="",AND(H817="",I817="",J817="",K817="",L817="",M817="")),"",Listen!$A$6)</f>
        <v/>
      </c>
      <c r="O817" s="59" t="str">
        <f t="shared" ca="1" si="193"/>
        <v/>
      </c>
      <c r="P817" s="71" t="str">
        <f t="shared" ca="1" si="203"/>
        <v/>
      </c>
      <c r="Q817" s="65" t="str">
        <f t="shared" ca="1" si="204"/>
        <v/>
      </c>
      <c r="R817" s="65" t="str">
        <f t="shared" ca="1" si="205"/>
        <v/>
      </c>
      <c r="S817" s="82" t="str">
        <f t="shared" si="206"/>
        <v/>
      </c>
      <c r="T817" s="73" t="str">
        <f t="shared" si="194"/>
        <v/>
      </c>
      <c r="U817" s="89" t="str">
        <f t="shared" si="207"/>
        <v/>
      </c>
      <c r="V817" s="86" t="str">
        <f t="shared" si="195"/>
        <v/>
      </c>
      <c r="W817" s="41" t="str">
        <f t="shared" si="208"/>
        <v/>
      </c>
      <c r="X817" s="42"/>
    </row>
    <row r="818" spans="1:24" x14ac:dyDescent="0.25">
      <c r="A818" s="104" t="str">
        <f t="shared" si="196"/>
        <v/>
      </c>
      <c r="B818" s="33"/>
      <c r="C818" s="34"/>
      <c r="D818" s="39"/>
      <c r="E818" s="39"/>
      <c r="F818" s="39"/>
      <c r="G818" s="40"/>
      <c r="H818" s="53" t="str">
        <f t="shared" ca="1" si="197"/>
        <v/>
      </c>
      <c r="I818" s="54" t="str">
        <f t="shared" ca="1" si="198"/>
        <v/>
      </c>
      <c r="J818" s="54" t="str">
        <f t="shared" ca="1" si="199"/>
        <v/>
      </c>
      <c r="K818" s="54" t="str">
        <f t="shared" ca="1" si="200"/>
        <v/>
      </c>
      <c r="L818" s="54" t="str">
        <f t="shared" ca="1" si="201"/>
        <v/>
      </c>
      <c r="M818" s="54" t="str">
        <f t="shared" ca="1" si="202"/>
        <v/>
      </c>
      <c r="N818" s="78" t="str">
        <f ca="1">IF(OR(G818="T",G818="",AND(H818="",I818="",J818="",K818="",L818="",M818="")),"",Listen!$A$6)</f>
        <v/>
      </c>
      <c r="O818" s="59" t="str">
        <f t="shared" ca="1" si="193"/>
        <v/>
      </c>
      <c r="P818" s="71" t="str">
        <f t="shared" ca="1" si="203"/>
        <v/>
      </c>
      <c r="Q818" s="65" t="str">
        <f t="shared" ca="1" si="204"/>
        <v/>
      </c>
      <c r="R818" s="65" t="str">
        <f t="shared" ca="1" si="205"/>
        <v/>
      </c>
      <c r="S818" s="82" t="str">
        <f t="shared" si="206"/>
        <v/>
      </c>
      <c r="T818" s="73" t="str">
        <f t="shared" si="194"/>
        <v/>
      </c>
      <c r="U818" s="89" t="str">
        <f t="shared" si="207"/>
        <v/>
      </c>
      <c r="V818" s="86" t="str">
        <f t="shared" si="195"/>
        <v/>
      </c>
      <c r="W818" s="41" t="str">
        <f t="shared" si="208"/>
        <v/>
      </c>
      <c r="X818" s="42"/>
    </row>
    <row r="819" spans="1:24" x14ac:dyDescent="0.25">
      <c r="A819" s="104" t="str">
        <f t="shared" si="196"/>
        <v/>
      </c>
      <c r="B819" s="33"/>
      <c r="C819" s="34"/>
      <c r="D819" s="39"/>
      <c r="E819" s="39"/>
      <c r="F819" s="39"/>
      <c r="G819" s="40"/>
      <c r="H819" s="53" t="str">
        <f t="shared" ca="1" si="197"/>
        <v/>
      </c>
      <c r="I819" s="54" t="str">
        <f t="shared" ca="1" si="198"/>
        <v/>
      </c>
      <c r="J819" s="54" t="str">
        <f t="shared" ca="1" si="199"/>
        <v/>
      </c>
      <c r="K819" s="54" t="str">
        <f t="shared" ca="1" si="200"/>
        <v/>
      </c>
      <c r="L819" s="54" t="str">
        <f t="shared" ca="1" si="201"/>
        <v/>
      </c>
      <c r="M819" s="54" t="str">
        <f t="shared" ca="1" si="202"/>
        <v/>
      </c>
      <c r="N819" s="78" t="str">
        <f ca="1">IF(OR(G819="T",G819="",AND(H819="",I819="",J819="",K819="",L819="",M819="")),"",Listen!$A$6)</f>
        <v/>
      </c>
      <c r="O819" s="59" t="str">
        <f t="shared" ca="1" si="193"/>
        <v/>
      </c>
      <c r="P819" s="71" t="str">
        <f t="shared" ca="1" si="203"/>
        <v/>
      </c>
      <c r="Q819" s="65" t="str">
        <f t="shared" ca="1" si="204"/>
        <v/>
      </c>
      <c r="R819" s="65" t="str">
        <f t="shared" ca="1" si="205"/>
        <v/>
      </c>
      <c r="S819" s="82" t="str">
        <f t="shared" si="206"/>
        <v/>
      </c>
      <c r="T819" s="73" t="str">
        <f t="shared" si="194"/>
        <v/>
      </c>
      <c r="U819" s="89" t="str">
        <f t="shared" si="207"/>
        <v/>
      </c>
      <c r="V819" s="86" t="str">
        <f t="shared" si="195"/>
        <v/>
      </c>
      <c r="W819" s="41" t="str">
        <f t="shared" si="208"/>
        <v/>
      </c>
      <c r="X819" s="42"/>
    </row>
    <row r="820" spans="1:24" x14ac:dyDescent="0.25">
      <c r="A820" s="104" t="str">
        <f t="shared" si="196"/>
        <v/>
      </c>
      <c r="B820" s="33"/>
      <c r="C820" s="34"/>
      <c r="D820" s="39"/>
      <c r="E820" s="39"/>
      <c r="F820" s="39"/>
      <c r="G820" s="40"/>
      <c r="H820" s="53" t="str">
        <f t="shared" ca="1" si="197"/>
        <v/>
      </c>
      <c r="I820" s="54" t="str">
        <f t="shared" ca="1" si="198"/>
        <v/>
      </c>
      <c r="J820" s="54" t="str">
        <f t="shared" ca="1" si="199"/>
        <v/>
      </c>
      <c r="K820" s="54" t="str">
        <f t="shared" ca="1" si="200"/>
        <v/>
      </c>
      <c r="L820" s="54" t="str">
        <f t="shared" ca="1" si="201"/>
        <v/>
      </c>
      <c r="M820" s="54" t="str">
        <f t="shared" ca="1" si="202"/>
        <v/>
      </c>
      <c r="N820" s="78" t="str">
        <f ca="1">IF(OR(G820="T",G820="",AND(H820="",I820="",J820="",K820="",L820="",M820="")),"",Listen!$A$6)</f>
        <v/>
      </c>
      <c r="O820" s="59" t="str">
        <f t="shared" ca="1" si="193"/>
        <v/>
      </c>
      <c r="P820" s="71" t="str">
        <f t="shared" ca="1" si="203"/>
        <v/>
      </c>
      <c r="Q820" s="65" t="str">
        <f t="shared" ca="1" si="204"/>
        <v/>
      </c>
      <c r="R820" s="65" t="str">
        <f t="shared" ca="1" si="205"/>
        <v/>
      </c>
      <c r="S820" s="82" t="str">
        <f t="shared" si="206"/>
        <v/>
      </c>
      <c r="T820" s="73" t="str">
        <f t="shared" si="194"/>
        <v/>
      </c>
      <c r="U820" s="89" t="str">
        <f t="shared" si="207"/>
        <v/>
      </c>
      <c r="V820" s="86" t="str">
        <f t="shared" si="195"/>
        <v/>
      </c>
      <c r="W820" s="41" t="str">
        <f t="shared" si="208"/>
        <v/>
      </c>
      <c r="X820" s="42"/>
    </row>
    <row r="821" spans="1:24" x14ac:dyDescent="0.25">
      <c r="A821" s="104" t="str">
        <f t="shared" si="196"/>
        <v/>
      </c>
      <c r="B821" s="33"/>
      <c r="C821" s="34"/>
      <c r="D821" s="39"/>
      <c r="E821" s="39"/>
      <c r="F821" s="39"/>
      <c r="G821" s="40"/>
      <c r="H821" s="53" t="str">
        <f t="shared" ca="1" si="197"/>
        <v/>
      </c>
      <c r="I821" s="54" t="str">
        <f t="shared" ca="1" si="198"/>
        <v/>
      </c>
      <c r="J821" s="54" t="str">
        <f t="shared" ca="1" si="199"/>
        <v/>
      </c>
      <c r="K821" s="54" t="str">
        <f t="shared" ca="1" si="200"/>
        <v/>
      </c>
      <c r="L821" s="54" t="str">
        <f t="shared" ca="1" si="201"/>
        <v/>
      </c>
      <c r="M821" s="54" t="str">
        <f t="shared" ca="1" si="202"/>
        <v/>
      </c>
      <c r="N821" s="78" t="str">
        <f ca="1">IF(OR(G821="T",G821="",AND(H821="",I821="",J821="",K821="",L821="",M821="")),"",Listen!$A$6)</f>
        <v/>
      </c>
      <c r="O821" s="59" t="str">
        <f t="shared" ca="1" si="193"/>
        <v/>
      </c>
      <c r="P821" s="71" t="str">
        <f t="shared" ca="1" si="203"/>
        <v/>
      </c>
      <c r="Q821" s="65" t="str">
        <f t="shared" ca="1" si="204"/>
        <v/>
      </c>
      <c r="R821" s="65" t="str">
        <f t="shared" ca="1" si="205"/>
        <v/>
      </c>
      <c r="S821" s="82" t="str">
        <f t="shared" si="206"/>
        <v/>
      </c>
      <c r="T821" s="73" t="str">
        <f t="shared" si="194"/>
        <v/>
      </c>
      <c r="U821" s="89" t="str">
        <f t="shared" si="207"/>
        <v/>
      </c>
      <c r="V821" s="86" t="str">
        <f t="shared" si="195"/>
        <v/>
      </c>
      <c r="W821" s="41" t="str">
        <f t="shared" si="208"/>
        <v/>
      </c>
      <c r="X821" s="42"/>
    </row>
    <row r="822" spans="1:24" x14ac:dyDescent="0.25">
      <c r="A822" s="104" t="str">
        <f t="shared" si="196"/>
        <v/>
      </c>
      <c r="B822" s="33"/>
      <c r="C822" s="34"/>
      <c r="D822" s="39"/>
      <c r="E822" s="39"/>
      <c r="F822" s="39"/>
      <c r="G822" s="40"/>
      <c r="H822" s="53" t="str">
        <f t="shared" ca="1" si="197"/>
        <v/>
      </c>
      <c r="I822" s="54" t="str">
        <f t="shared" ca="1" si="198"/>
        <v/>
      </c>
      <c r="J822" s="54" t="str">
        <f t="shared" ca="1" si="199"/>
        <v/>
      </c>
      <c r="K822" s="54" t="str">
        <f t="shared" ca="1" si="200"/>
        <v/>
      </c>
      <c r="L822" s="54" t="str">
        <f t="shared" ca="1" si="201"/>
        <v/>
      </c>
      <c r="M822" s="54" t="str">
        <f t="shared" ca="1" si="202"/>
        <v/>
      </c>
      <c r="N822" s="78" t="str">
        <f ca="1">IF(OR(G822="T",G822="",AND(H822="",I822="",J822="",K822="",L822="",M822="")),"",Listen!$A$6)</f>
        <v/>
      </c>
      <c r="O822" s="59" t="str">
        <f t="shared" ca="1" si="193"/>
        <v/>
      </c>
      <c r="P822" s="71" t="str">
        <f t="shared" ca="1" si="203"/>
        <v/>
      </c>
      <c r="Q822" s="65" t="str">
        <f t="shared" ca="1" si="204"/>
        <v/>
      </c>
      <c r="R822" s="65" t="str">
        <f t="shared" ca="1" si="205"/>
        <v/>
      </c>
      <c r="S822" s="82" t="str">
        <f t="shared" si="206"/>
        <v/>
      </c>
      <c r="T822" s="73" t="str">
        <f t="shared" si="194"/>
        <v/>
      </c>
      <c r="U822" s="89" t="str">
        <f t="shared" si="207"/>
        <v/>
      </c>
      <c r="V822" s="86" t="str">
        <f t="shared" si="195"/>
        <v/>
      </c>
      <c r="W822" s="41" t="str">
        <f t="shared" si="208"/>
        <v/>
      </c>
      <c r="X822" s="42"/>
    </row>
    <row r="823" spans="1:24" x14ac:dyDescent="0.25">
      <c r="A823" s="104" t="str">
        <f t="shared" si="196"/>
        <v/>
      </c>
      <c r="B823" s="33"/>
      <c r="C823" s="34"/>
      <c r="D823" s="39"/>
      <c r="E823" s="39"/>
      <c r="F823" s="39"/>
      <c r="G823" s="40"/>
      <c r="H823" s="53" t="str">
        <f t="shared" ca="1" si="197"/>
        <v/>
      </c>
      <c r="I823" s="54" t="str">
        <f t="shared" ca="1" si="198"/>
        <v/>
      </c>
      <c r="J823" s="54" t="str">
        <f t="shared" ca="1" si="199"/>
        <v/>
      </c>
      <c r="K823" s="54" t="str">
        <f t="shared" ca="1" si="200"/>
        <v/>
      </c>
      <c r="L823" s="54" t="str">
        <f t="shared" ca="1" si="201"/>
        <v/>
      </c>
      <c r="M823" s="54" t="str">
        <f t="shared" ca="1" si="202"/>
        <v/>
      </c>
      <c r="N823" s="78" t="str">
        <f ca="1">IF(OR(G823="T",G823="",AND(H823="",I823="",J823="",K823="",L823="",M823="")),"",Listen!$A$6)</f>
        <v/>
      </c>
      <c r="O823" s="59" t="str">
        <f t="shared" ca="1" si="193"/>
        <v/>
      </c>
      <c r="P823" s="71" t="str">
        <f t="shared" ca="1" si="203"/>
        <v/>
      </c>
      <c r="Q823" s="65" t="str">
        <f t="shared" ca="1" si="204"/>
        <v/>
      </c>
      <c r="R823" s="65" t="str">
        <f t="shared" ca="1" si="205"/>
        <v/>
      </c>
      <c r="S823" s="82" t="str">
        <f t="shared" si="206"/>
        <v/>
      </c>
      <c r="T823" s="73" t="str">
        <f t="shared" si="194"/>
        <v/>
      </c>
      <c r="U823" s="89" t="str">
        <f t="shared" si="207"/>
        <v/>
      </c>
      <c r="V823" s="86" t="str">
        <f t="shared" si="195"/>
        <v/>
      </c>
      <c r="W823" s="41" t="str">
        <f t="shared" si="208"/>
        <v/>
      </c>
      <c r="X823" s="42"/>
    </row>
    <row r="824" spans="1:24" x14ac:dyDescent="0.25">
      <c r="A824" s="104" t="str">
        <f t="shared" si="196"/>
        <v/>
      </c>
      <c r="B824" s="33"/>
      <c r="C824" s="34"/>
      <c r="D824" s="39"/>
      <c r="E824" s="39"/>
      <c r="F824" s="39"/>
      <c r="G824" s="40"/>
      <c r="H824" s="53" t="str">
        <f t="shared" ca="1" si="197"/>
        <v/>
      </c>
      <c r="I824" s="54" t="str">
        <f t="shared" ca="1" si="198"/>
        <v/>
      </c>
      <c r="J824" s="54" t="str">
        <f t="shared" ca="1" si="199"/>
        <v/>
      </c>
      <c r="K824" s="54" t="str">
        <f t="shared" ca="1" si="200"/>
        <v/>
      </c>
      <c r="L824" s="54" t="str">
        <f t="shared" ca="1" si="201"/>
        <v/>
      </c>
      <c r="M824" s="54" t="str">
        <f t="shared" ca="1" si="202"/>
        <v/>
      </c>
      <c r="N824" s="78" t="str">
        <f ca="1">IF(OR(G824="T",G824="",AND(H824="",I824="",J824="",K824="",L824="",M824="")),"",Listen!$A$6)</f>
        <v/>
      </c>
      <c r="O824" s="59" t="str">
        <f t="shared" ca="1" si="193"/>
        <v/>
      </c>
      <c r="P824" s="71" t="str">
        <f t="shared" ca="1" si="203"/>
        <v/>
      </c>
      <c r="Q824" s="65" t="str">
        <f t="shared" ca="1" si="204"/>
        <v/>
      </c>
      <c r="R824" s="65" t="str">
        <f t="shared" ca="1" si="205"/>
        <v/>
      </c>
      <c r="S824" s="82" t="str">
        <f t="shared" si="206"/>
        <v/>
      </c>
      <c r="T824" s="73" t="str">
        <f t="shared" si="194"/>
        <v/>
      </c>
      <c r="U824" s="89" t="str">
        <f t="shared" si="207"/>
        <v/>
      </c>
      <c r="V824" s="86" t="str">
        <f t="shared" si="195"/>
        <v/>
      </c>
      <c r="W824" s="41" t="str">
        <f t="shared" si="208"/>
        <v/>
      </c>
      <c r="X824" s="42"/>
    </row>
    <row r="825" spans="1:24" x14ac:dyDescent="0.25">
      <c r="A825" s="104" t="str">
        <f t="shared" si="196"/>
        <v/>
      </c>
      <c r="B825" s="33"/>
      <c r="C825" s="34"/>
      <c r="D825" s="39"/>
      <c r="E825" s="39"/>
      <c r="F825" s="39"/>
      <c r="G825" s="40"/>
      <c r="H825" s="53" t="str">
        <f t="shared" ca="1" si="197"/>
        <v/>
      </c>
      <c r="I825" s="54" t="str">
        <f t="shared" ca="1" si="198"/>
        <v/>
      </c>
      <c r="J825" s="54" t="str">
        <f t="shared" ca="1" si="199"/>
        <v/>
      </c>
      <c r="K825" s="54" t="str">
        <f t="shared" ca="1" si="200"/>
        <v/>
      </c>
      <c r="L825" s="54" t="str">
        <f t="shared" ca="1" si="201"/>
        <v/>
      </c>
      <c r="M825" s="54" t="str">
        <f t="shared" ca="1" si="202"/>
        <v/>
      </c>
      <c r="N825" s="78" t="str">
        <f ca="1">IF(OR(G825="T",G825="",AND(H825="",I825="",J825="",K825="",L825="",M825="")),"",Listen!$A$6)</f>
        <v/>
      </c>
      <c r="O825" s="59" t="str">
        <f t="shared" ca="1" si="193"/>
        <v/>
      </c>
      <c r="P825" s="71" t="str">
        <f t="shared" ca="1" si="203"/>
        <v/>
      </c>
      <c r="Q825" s="65" t="str">
        <f t="shared" ca="1" si="204"/>
        <v/>
      </c>
      <c r="R825" s="65" t="str">
        <f t="shared" ca="1" si="205"/>
        <v/>
      </c>
      <c r="S825" s="82" t="str">
        <f t="shared" si="206"/>
        <v/>
      </c>
      <c r="T825" s="73" t="str">
        <f t="shared" si="194"/>
        <v/>
      </c>
      <c r="U825" s="89" t="str">
        <f t="shared" si="207"/>
        <v/>
      </c>
      <c r="V825" s="86" t="str">
        <f t="shared" si="195"/>
        <v/>
      </c>
      <c r="W825" s="41" t="str">
        <f t="shared" si="208"/>
        <v/>
      </c>
      <c r="X825" s="42"/>
    </row>
    <row r="826" spans="1:24" x14ac:dyDescent="0.25">
      <c r="A826" s="104" t="str">
        <f t="shared" si="196"/>
        <v/>
      </c>
      <c r="B826" s="33"/>
      <c r="C826" s="34"/>
      <c r="D826" s="39"/>
      <c r="E826" s="39"/>
      <c r="F826" s="39"/>
      <c r="G826" s="40"/>
      <c r="H826" s="53" t="str">
        <f t="shared" ca="1" si="197"/>
        <v/>
      </c>
      <c r="I826" s="54" t="str">
        <f t="shared" ca="1" si="198"/>
        <v/>
      </c>
      <c r="J826" s="54" t="str">
        <f t="shared" ca="1" si="199"/>
        <v/>
      </c>
      <c r="K826" s="54" t="str">
        <f t="shared" ca="1" si="200"/>
        <v/>
      </c>
      <c r="L826" s="54" t="str">
        <f t="shared" ca="1" si="201"/>
        <v/>
      </c>
      <c r="M826" s="54" t="str">
        <f t="shared" ca="1" si="202"/>
        <v/>
      </c>
      <c r="N826" s="78" t="str">
        <f ca="1">IF(OR(G826="T",G826="",AND(H826="",I826="",J826="",K826="",L826="",M826="")),"",Listen!$A$6)</f>
        <v/>
      </c>
      <c r="O826" s="59" t="str">
        <f t="shared" ca="1" si="193"/>
        <v/>
      </c>
      <c r="P826" s="71" t="str">
        <f t="shared" ca="1" si="203"/>
        <v/>
      </c>
      <c r="Q826" s="65" t="str">
        <f t="shared" ca="1" si="204"/>
        <v/>
      </c>
      <c r="R826" s="65" t="str">
        <f t="shared" ca="1" si="205"/>
        <v/>
      </c>
      <c r="S826" s="82" t="str">
        <f t="shared" si="206"/>
        <v/>
      </c>
      <c r="T826" s="73" t="str">
        <f t="shared" si="194"/>
        <v/>
      </c>
      <c r="U826" s="89" t="str">
        <f t="shared" si="207"/>
        <v/>
      </c>
      <c r="V826" s="86" t="str">
        <f t="shared" si="195"/>
        <v/>
      </c>
      <c r="W826" s="41" t="str">
        <f t="shared" si="208"/>
        <v/>
      </c>
      <c r="X826" s="42"/>
    </row>
    <row r="827" spans="1:24" x14ac:dyDescent="0.25">
      <c r="A827" s="104" t="str">
        <f t="shared" si="196"/>
        <v/>
      </c>
      <c r="B827" s="33"/>
      <c r="C827" s="34"/>
      <c r="D827" s="39"/>
      <c r="E827" s="39"/>
      <c r="F827" s="39"/>
      <c r="G827" s="40"/>
      <c r="H827" s="53" t="str">
        <f t="shared" ca="1" si="197"/>
        <v/>
      </c>
      <c r="I827" s="54" t="str">
        <f t="shared" ca="1" si="198"/>
        <v/>
      </c>
      <c r="J827" s="54" t="str">
        <f t="shared" ca="1" si="199"/>
        <v/>
      </c>
      <c r="K827" s="54" t="str">
        <f t="shared" ca="1" si="200"/>
        <v/>
      </c>
      <c r="L827" s="54" t="str">
        <f t="shared" ca="1" si="201"/>
        <v/>
      </c>
      <c r="M827" s="54" t="str">
        <f t="shared" ca="1" si="202"/>
        <v/>
      </c>
      <c r="N827" s="78" t="str">
        <f ca="1">IF(OR(G827="T",G827="",AND(H827="",I827="",J827="",K827="",L827="",M827="")),"",Listen!$A$6)</f>
        <v/>
      </c>
      <c r="O827" s="59" t="str">
        <f t="shared" ca="1" si="193"/>
        <v/>
      </c>
      <c r="P827" s="71" t="str">
        <f t="shared" ca="1" si="203"/>
        <v/>
      </c>
      <c r="Q827" s="65" t="str">
        <f t="shared" ca="1" si="204"/>
        <v/>
      </c>
      <c r="R827" s="65" t="str">
        <f t="shared" ca="1" si="205"/>
        <v/>
      </c>
      <c r="S827" s="82" t="str">
        <f t="shared" si="206"/>
        <v/>
      </c>
      <c r="T827" s="73" t="str">
        <f t="shared" si="194"/>
        <v/>
      </c>
      <c r="U827" s="89" t="str">
        <f t="shared" si="207"/>
        <v/>
      </c>
      <c r="V827" s="86" t="str">
        <f t="shared" si="195"/>
        <v/>
      </c>
      <c r="W827" s="41" t="str">
        <f t="shared" si="208"/>
        <v/>
      </c>
      <c r="X827" s="42"/>
    </row>
    <row r="828" spans="1:24" x14ac:dyDescent="0.25">
      <c r="A828" s="104" t="str">
        <f t="shared" si="196"/>
        <v/>
      </c>
      <c r="B828" s="33"/>
      <c r="C828" s="34"/>
      <c r="D828" s="39"/>
      <c r="E828" s="39"/>
      <c r="F828" s="39"/>
      <c r="G828" s="40"/>
      <c r="H828" s="53" t="str">
        <f t="shared" ca="1" si="197"/>
        <v/>
      </c>
      <c r="I828" s="54" t="str">
        <f t="shared" ca="1" si="198"/>
        <v/>
      </c>
      <c r="J828" s="54" t="str">
        <f t="shared" ca="1" si="199"/>
        <v/>
      </c>
      <c r="K828" s="54" t="str">
        <f t="shared" ca="1" si="200"/>
        <v/>
      </c>
      <c r="L828" s="54" t="str">
        <f t="shared" ca="1" si="201"/>
        <v/>
      </c>
      <c r="M828" s="54" t="str">
        <f t="shared" ca="1" si="202"/>
        <v/>
      </c>
      <c r="N828" s="78" t="str">
        <f ca="1">IF(OR(G828="T",G828="",AND(H828="",I828="",J828="",K828="",L828="",M828="")),"",Listen!$A$6)</f>
        <v/>
      </c>
      <c r="O828" s="59" t="str">
        <f t="shared" ca="1" si="193"/>
        <v/>
      </c>
      <c r="P828" s="71" t="str">
        <f t="shared" ca="1" si="203"/>
        <v/>
      </c>
      <c r="Q828" s="65" t="str">
        <f t="shared" ca="1" si="204"/>
        <v/>
      </c>
      <c r="R828" s="65" t="str">
        <f t="shared" ca="1" si="205"/>
        <v/>
      </c>
      <c r="S828" s="82" t="str">
        <f t="shared" si="206"/>
        <v/>
      </c>
      <c r="T828" s="73" t="str">
        <f t="shared" si="194"/>
        <v/>
      </c>
      <c r="U828" s="89" t="str">
        <f t="shared" si="207"/>
        <v/>
      </c>
      <c r="V828" s="86" t="str">
        <f t="shared" si="195"/>
        <v/>
      </c>
      <c r="W828" s="41" t="str">
        <f t="shared" si="208"/>
        <v/>
      </c>
      <c r="X828" s="42"/>
    </row>
    <row r="829" spans="1:24" x14ac:dyDescent="0.25">
      <c r="A829" s="104" t="str">
        <f t="shared" si="196"/>
        <v/>
      </c>
      <c r="B829" s="33"/>
      <c r="C829" s="34"/>
      <c r="D829" s="39"/>
      <c r="E829" s="39"/>
      <c r="F829" s="39"/>
      <c r="G829" s="40"/>
      <c r="H829" s="53" t="str">
        <f t="shared" ca="1" si="197"/>
        <v/>
      </c>
      <c r="I829" s="54" t="str">
        <f t="shared" ca="1" si="198"/>
        <v/>
      </c>
      <c r="J829" s="54" t="str">
        <f t="shared" ca="1" si="199"/>
        <v/>
      </c>
      <c r="K829" s="54" t="str">
        <f t="shared" ca="1" si="200"/>
        <v/>
      </c>
      <c r="L829" s="54" t="str">
        <f t="shared" ca="1" si="201"/>
        <v/>
      </c>
      <c r="M829" s="54" t="str">
        <f t="shared" ca="1" si="202"/>
        <v/>
      </c>
      <c r="N829" s="78" t="str">
        <f ca="1">IF(OR(G829="T",G829="",AND(H829="",I829="",J829="",K829="",L829="",M829="")),"",Listen!$A$6)</f>
        <v/>
      </c>
      <c r="O829" s="59" t="str">
        <f t="shared" ca="1" si="193"/>
        <v/>
      </c>
      <c r="P829" s="71" t="str">
        <f t="shared" ca="1" si="203"/>
        <v/>
      </c>
      <c r="Q829" s="65" t="str">
        <f t="shared" ca="1" si="204"/>
        <v/>
      </c>
      <c r="R829" s="65" t="str">
        <f t="shared" ca="1" si="205"/>
        <v/>
      </c>
      <c r="S829" s="82" t="str">
        <f t="shared" si="206"/>
        <v/>
      </c>
      <c r="T829" s="73" t="str">
        <f t="shared" si="194"/>
        <v/>
      </c>
      <c r="U829" s="89" t="str">
        <f t="shared" si="207"/>
        <v/>
      </c>
      <c r="V829" s="86" t="str">
        <f t="shared" si="195"/>
        <v/>
      </c>
      <c r="W829" s="41" t="str">
        <f t="shared" si="208"/>
        <v/>
      </c>
      <c r="X829" s="42"/>
    </row>
    <row r="830" spans="1:24" x14ac:dyDescent="0.25">
      <c r="A830" s="104" t="str">
        <f t="shared" si="196"/>
        <v/>
      </c>
      <c r="B830" s="33"/>
      <c r="C830" s="34"/>
      <c r="D830" s="39"/>
      <c r="E830" s="39"/>
      <c r="F830" s="39"/>
      <c r="G830" s="40"/>
      <c r="H830" s="53" t="str">
        <f t="shared" ca="1" si="197"/>
        <v/>
      </c>
      <c r="I830" s="54" t="str">
        <f t="shared" ca="1" si="198"/>
        <v/>
      </c>
      <c r="J830" s="54" t="str">
        <f t="shared" ca="1" si="199"/>
        <v/>
      </c>
      <c r="K830" s="54" t="str">
        <f t="shared" ca="1" si="200"/>
        <v/>
      </c>
      <c r="L830" s="54" t="str">
        <f t="shared" ca="1" si="201"/>
        <v/>
      </c>
      <c r="M830" s="54" t="str">
        <f t="shared" ca="1" si="202"/>
        <v/>
      </c>
      <c r="N830" s="78" t="str">
        <f ca="1">IF(OR(G830="T",G830="",AND(H830="",I830="",J830="",K830="",L830="",M830="")),"",Listen!$A$6)</f>
        <v/>
      </c>
      <c r="O830" s="59" t="str">
        <f t="shared" ca="1" si="193"/>
        <v/>
      </c>
      <c r="P830" s="71" t="str">
        <f t="shared" ca="1" si="203"/>
        <v/>
      </c>
      <c r="Q830" s="65" t="str">
        <f t="shared" ca="1" si="204"/>
        <v/>
      </c>
      <c r="R830" s="65" t="str">
        <f t="shared" ca="1" si="205"/>
        <v/>
      </c>
      <c r="S830" s="82" t="str">
        <f t="shared" si="206"/>
        <v/>
      </c>
      <c r="T830" s="73" t="str">
        <f t="shared" si="194"/>
        <v/>
      </c>
      <c r="U830" s="89" t="str">
        <f t="shared" si="207"/>
        <v/>
      </c>
      <c r="V830" s="86" t="str">
        <f t="shared" si="195"/>
        <v/>
      </c>
      <c r="W830" s="41" t="str">
        <f t="shared" si="208"/>
        <v/>
      </c>
      <c r="X830" s="42"/>
    </row>
    <row r="831" spans="1:24" x14ac:dyDescent="0.25">
      <c r="A831" s="104" t="str">
        <f t="shared" si="196"/>
        <v/>
      </c>
      <c r="B831" s="33"/>
      <c r="C831" s="34"/>
      <c r="D831" s="39"/>
      <c r="E831" s="39"/>
      <c r="F831" s="39"/>
      <c r="G831" s="40"/>
      <c r="H831" s="53" t="str">
        <f t="shared" ca="1" si="197"/>
        <v/>
      </c>
      <c r="I831" s="54" t="str">
        <f t="shared" ca="1" si="198"/>
        <v/>
      </c>
      <c r="J831" s="54" t="str">
        <f t="shared" ca="1" si="199"/>
        <v/>
      </c>
      <c r="K831" s="54" t="str">
        <f t="shared" ca="1" si="200"/>
        <v/>
      </c>
      <c r="L831" s="54" t="str">
        <f t="shared" ca="1" si="201"/>
        <v/>
      </c>
      <c r="M831" s="54" t="str">
        <f t="shared" ca="1" si="202"/>
        <v/>
      </c>
      <c r="N831" s="78" t="str">
        <f ca="1">IF(OR(G831="T",G831="",AND(H831="",I831="",J831="",K831="",L831="",M831="")),"",Listen!$A$6)</f>
        <v/>
      </c>
      <c r="O831" s="59" t="str">
        <f t="shared" ca="1" si="193"/>
        <v/>
      </c>
      <c r="P831" s="71" t="str">
        <f t="shared" ca="1" si="203"/>
        <v/>
      </c>
      <c r="Q831" s="65" t="str">
        <f t="shared" ca="1" si="204"/>
        <v/>
      </c>
      <c r="R831" s="65" t="str">
        <f t="shared" ca="1" si="205"/>
        <v/>
      </c>
      <c r="S831" s="82" t="str">
        <f t="shared" si="206"/>
        <v/>
      </c>
      <c r="T831" s="73" t="str">
        <f t="shared" si="194"/>
        <v/>
      </c>
      <c r="U831" s="89" t="str">
        <f t="shared" si="207"/>
        <v/>
      </c>
      <c r="V831" s="86" t="str">
        <f t="shared" si="195"/>
        <v/>
      </c>
      <c r="W831" s="41" t="str">
        <f t="shared" si="208"/>
        <v/>
      </c>
      <c r="X831" s="42"/>
    </row>
    <row r="832" spans="1:24" x14ac:dyDescent="0.25">
      <c r="A832" s="104" t="str">
        <f t="shared" si="196"/>
        <v/>
      </c>
      <c r="B832" s="33"/>
      <c r="C832" s="34"/>
      <c r="D832" s="39"/>
      <c r="E832" s="39"/>
      <c r="F832" s="39"/>
      <c r="G832" s="40"/>
      <c r="H832" s="53" t="str">
        <f t="shared" ca="1" si="197"/>
        <v/>
      </c>
      <c r="I832" s="54" t="str">
        <f t="shared" ca="1" si="198"/>
        <v/>
      </c>
      <c r="J832" s="54" t="str">
        <f t="shared" ca="1" si="199"/>
        <v/>
      </c>
      <c r="K832" s="54" t="str">
        <f t="shared" ca="1" si="200"/>
        <v/>
      </c>
      <c r="L832" s="54" t="str">
        <f t="shared" ca="1" si="201"/>
        <v/>
      </c>
      <c r="M832" s="54" t="str">
        <f t="shared" ca="1" si="202"/>
        <v/>
      </c>
      <c r="N832" s="78" t="str">
        <f ca="1">IF(OR(G832="T",G832="",AND(H832="",I832="",J832="",K832="",L832="",M832="")),"",Listen!$A$6)</f>
        <v/>
      </c>
      <c r="O832" s="59" t="str">
        <f t="shared" ca="1" si="193"/>
        <v/>
      </c>
      <c r="P832" s="71" t="str">
        <f t="shared" ca="1" si="203"/>
        <v/>
      </c>
      <c r="Q832" s="65" t="str">
        <f t="shared" ca="1" si="204"/>
        <v/>
      </c>
      <c r="R832" s="65" t="str">
        <f t="shared" ca="1" si="205"/>
        <v/>
      </c>
      <c r="S832" s="82" t="str">
        <f t="shared" si="206"/>
        <v/>
      </c>
      <c r="T832" s="73" t="str">
        <f t="shared" si="194"/>
        <v/>
      </c>
      <c r="U832" s="89" t="str">
        <f t="shared" si="207"/>
        <v/>
      </c>
      <c r="V832" s="86" t="str">
        <f t="shared" si="195"/>
        <v/>
      </c>
      <c r="W832" s="41" t="str">
        <f t="shared" si="208"/>
        <v/>
      </c>
      <c r="X832" s="42"/>
    </row>
    <row r="833" spans="1:24" x14ac:dyDescent="0.25">
      <c r="A833" s="104" t="str">
        <f t="shared" si="196"/>
        <v/>
      </c>
      <c r="B833" s="33"/>
      <c r="C833" s="34"/>
      <c r="D833" s="39"/>
      <c r="E833" s="39"/>
      <c r="F833" s="39"/>
      <c r="G833" s="40"/>
      <c r="H833" s="53" t="str">
        <f t="shared" ca="1" si="197"/>
        <v/>
      </c>
      <c r="I833" s="54" t="str">
        <f t="shared" ca="1" si="198"/>
        <v/>
      </c>
      <c r="J833" s="54" t="str">
        <f t="shared" ca="1" si="199"/>
        <v/>
      </c>
      <c r="K833" s="54" t="str">
        <f t="shared" ca="1" si="200"/>
        <v/>
      </c>
      <c r="L833" s="54" t="str">
        <f t="shared" ca="1" si="201"/>
        <v/>
      </c>
      <c r="M833" s="54" t="str">
        <f t="shared" ca="1" si="202"/>
        <v/>
      </c>
      <c r="N833" s="78" t="str">
        <f ca="1">IF(OR(G833="T",G833="",AND(H833="",I833="",J833="",K833="",L833="",M833="")),"",Listen!$A$6)</f>
        <v/>
      </c>
      <c r="O833" s="59" t="str">
        <f t="shared" ca="1" si="193"/>
        <v/>
      </c>
      <c r="P833" s="71" t="str">
        <f t="shared" ca="1" si="203"/>
        <v/>
      </c>
      <c r="Q833" s="65" t="str">
        <f t="shared" ca="1" si="204"/>
        <v/>
      </c>
      <c r="R833" s="65" t="str">
        <f t="shared" ca="1" si="205"/>
        <v/>
      </c>
      <c r="S833" s="82" t="str">
        <f t="shared" si="206"/>
        <v/>
      </c>
      <c r="T833" s="73" t="str">
        <f t="shared" si="194"/>
        <v/>
      </c>
      <c r="U833" s="89" t="str">
        <f t="shared" si="207"/>
        <v/>
      </c>
      <c r="V833" s="86" t="str">
        <f t="shared" si="195"/>
        <v/>
      </c>
      <c r="W833" s="41" t="str">
        <f t="shared" si="208"/>
        <v/>
      </c>
      <c r="X833" s="42"/>
    </row>
    <row r="834" spans="1:24" x14ac:dyDescent="0.25">
      <c r="A834" s="104" t="str">
        <f t="shared" si="196"/>
        <v/>
      </c>
      <c r="B834" s="33"/>
      <c r="C834" s="34"/>
      <c r="D834" s="39"/>
      <c r="E834" s="39"/>
      <c r="F834" s="39"/>
      <c r="G834" s="40"/>
      <c r="H834" s="53" t="str">
        <f t="shared" ca="1" si="197"/>
        <v/>
      </c>
      <c r="I834" s="54" t="str">
        <f t="shared" ca="1" si="198"/>
        <v/>
      </c>
      <c r="J834" s="54" t="str">
        <f t="shared" ca="1" si="199"/>
        <v/>
      </c>
      <c r="K834" s="54" t="str">
        <f t="shared" ca="1" si="200"/>
        <v/>
      </c>
      <c r="L834" s="54" t="str">
        <f t="shared" ca="1" si="201"/>
        <v/>
      </c>
      <c r="M834" s="54" t="str">
        <f t="shared" ca="1" si="202"/>
        <v/>
      </c>
      <c r="N834" s="78" t="str">
        <f ca="1">IF(OR(G834="T",G834="",AND(H834="",I834="",J834="",K834="",L834="",M834="")),"",Listen!$A$6)</f>
        <v/>
      </c>
      <c r="O834" s="59" t="str">
        <f t="shared" ca="1" si="193"/>
        <v/>
      </c>
      <c r="P834" s="71" t="str">
        <f t="shared" ca="1" si="203"/>
        <v/>
      </c>
      <c r="Q834" s="65" t="str">
        <f t="shared" ca="1" si="204"/>
        <v/>
      </c>
      <c r="R834" s="65" t="str">
        <f t="shared" ca="1" si="205"/>
        <v/>
      </c>
      <c r="S834" s="82" t="str">
        <f t="shared" si="206"/>
        <v/>
      </c>
      <c r="T834" s="73" t="str">
        <f t="shared" si="194"/>
        <v/>
      </c>
      <c r="U834" s="89" t="str">
        <f t="shared" si="207"/>
        <v/>
      </c>
      <c r="V834" s="86" t="str">
        <f t="shared" si="195"/>
        <v/>
      </c>
      <c r="W834" s="41" t="str">
        <f t="shared" si="208"/>
        <v/>
      </c>
      <c r="X834" s="42"/>
    </row>
    <row r="835" spans="1:24" x14ac:dyDescent="0.25">
      <c r="A835" s="104" t="str">
        <f t="shared" si="196"/>
        <v/>
      </c>
      <c r="B835" s="33"/>
      <c r="C835" s="34"/>
      <c r="D835" s="39"/>
      <c r="E835" s="39"/>
      <c r="F835" s="39"/>
      <c r="G835" s="40"/>
      <c r="H835" s="53" t="str">
        <f t="shared" ca="1" si="197"/>
        <v/>
      </c>
      <c r="I835" s="54" t="str">
        <f t="shared" ca="1" si="198"/>
        <v/>
      </c>
      <c r="J835" s="54" t="str">
        <f t="shared" ca="1" si="199"/>
        <v/>
      </c>
      <c r="K835" s="54" t="str">
        <f t="shared" ca="1" si="200"/>
        <v/>
      </c>
      <c r="L835" s="54" t="str">
        <f t="shared" ca="1" si="201"/>
        <v/>
      </c>
      <c r="M835" s="54" t="str">
        <f t="shared" ca="1" si="202"/>
        <v/>
      </c>
      <c r="N835" s="78" t="str">
        <f ca="1">IF(OR(G835="T",G835="",AND(H835="",I835="",J835="",K835="",L835="",M835="")),"",Listen!$A$6)</f>
        <v/>
      </c>
      <c r="O835" s="59" t="str">
        <f t="shared" ca="1" si="193"/>
        <v/>
      </c>
      <c r="P835" s="71" t="str">
        <f t="shared" ca="1" si="203"/>
        <v/>
      </c>
      <c r="Q835" s="65" t="str">
        <f t="shared" ca="1" si="204"/>
        <v/>
      </c>
      <c r="R835" s="65" t="str">
        <f t="shared" ca="1" si="205"/>
        <v/>
      </c>
      <c r="S835" s="82" t="str">
        <f t="shared" si="206"/>
        <v/>
      </c>
      <c r="T835" s="73" t="str">
        <f t="shared" si="194"/>
        <v/>
      </c>
      <c r="U835" s="89" t="str">
        <f t="shared" si="207"/>
        <v/>
      </c>
      <c r="V835" s="86" t="str">
        <f t="shared" si="195"/>
        <v/>
      </c>
      <c r="W835" s="41" t="str">
        <f t="shared" si="208"/>
        <v/>
      </c>
      <c r="X835" s="42"/>
    </row>
    <row r="836" spans="1:24" x14ac:dyDescent="0.25">
      <c r="A836" s="104" t="str">
        <f t="shared" si="196"/>
        <v/>
      </c>
      <c r="B836" s="33"/>
      <c r="C836" s="34"/>
      <c r="D836" s="39"/>
      <c r="E836" s="39"/>
      <c r="F836" s="39"/>
      <c r="G836" s="40"/>
      <c r="H836" s="53" t="str">
        <f t="shared" ca="1" si="197"/>
        <v/>
      </c>
      <c r="I836" s="54" t="str">
        <f t="shared" ca="1" si="198"/>
        <v/>
      </c>
      <c r="J836" s="54" t="str">
        <f t="shared" ca="1" si="199"/>
        <v/>
      </c>
      <c r="K836" s="54" t="str">
        <f t="shared" ca="1" si="200"/>
        <v/>
      </c>
      <c r="L836" s="54" t="str">
        <f t="shared" ca="1" si="201"/>
        <v/>
      </c>
      <c r="M836" s="54" t="str">
        <f t="shared" ca="1" si="202"/>
        <v/>
      </c>
      <c r="N836" s="78" t="str">
        <f ca="1">IF(OR(G836="T",G836="",AND(H836="",I836="",J836="",K836="",L836="",M836="")),"",Listen!$A$6)</f>
        <v/>
      </c>
      <c r="O836" s="59" t="str">
        <f t="shared" ca="1" si="193"/>
        <v/>
      </c>
      <c r="P836" s="71" t="str">
        <f t="shared" ca="1" si="203"/>
        <v/>
      </c>
      <c r="Q836" s="65" t="str">
        <f t="shared" ca="1" si="204"/>
        <v/>
      </c>
      <c r="R836" s="65" t="str">
        <f t="shared" ca="1" si="205"/>
        <v/>
      </c>
      <c r="S836" s="82" t="str">
        <f t="shared" si="206"/>
        <v/>
      </c>
      <c r="T836" s="73" t="str">
        <f t="shared" si="194"/>
        <v/>
      </c>
      <c r="U836" s="89" t="str">
        <f t="shared" si="207"/>
        <v/>
      </c>
      <c r="V836" s="86" t="str">
        <f t="shared" si="195"/>
        <v/>
      </c>
      <c r="W836" s="41" t="str">
        <f t="shared" si="208"/>
        <v/>
      </c>
      <c r="X836" s="42"/>
    </row>
    <row r="837" spans="1:24" x14ac:dyDescent="0.25">
      <c r="A837" s="104" t="str">
        <f t="shared" si="196"/>
        <v/>
      </c>
      <c r="B837" s="33"/>
      <c r="C837" s="34"/>
      <c r="D837" s="39"/>
      <c r="E837" s="39"/>
      <c r="F837" s="39"/>
      <c r="G837" s="40"/>
      <c r="H837" s="53" t="str">
        <f t="shared" ca="1" si="197"/>
        <v/>
      </c>
      <c r="I837" s="54" t="str">
        <f t="shared" ca="1" si="198"/>
        <v/>
      </c>
      <c r="J837" s="54" t="str">
        <f t="shared" ca="1" si="199"/>
        <v/>
      </c>
      <c r="K837" s="54" t="str">
        <f t="shared" ca="1" si="200"/>
        <v/>
      </c>
      <c r="L837" s="54" t="str">
        <f t="shared" ca="1" si="201"/>
        <v/>
      </c>
      <c r="M837" s="54" t="str">
        <f t="shared" ca="1" si="202"/>
        <v/>
      </c>
      <c r="N837" s="78" t="str">
        <f ca="1">IF(OR(G837="T",G837="",AND(H837="",I837="",J837="",K837="",L837="",M837="")),"",Listen!$A$6)</f>
        <v/>
      </c>
      <c r="O837" s="59" t="str">
        <f t="shared" ca="1" si="193"/>
        <v/>
      </c>
      <c r="P837" s="71" t="str">
        <f t="shared" ca="1" si="203"/>
        <v/>
      </c>
      <c r="Q837" s="65" t="str">
        <f t="shared" ca="1" si="204"/>
        <v/>
      </c>
      <c r="R837" s="65" t="str">
        <f t="shared" ca="1" si="205"/>
        <v/>
      </c>
      <c r="S837" s="82" t="str">
        <f t="shared" si="206"/>
        <v/>
      </c>
      <c r="T837" s="73" t="str">
        <f t="shared" si="194"/>
        <v/>
      </c>
      <c r="U837" s="89" t="str">
        <f t="shared" si="207"/>
        <v/>
      </c>
      <c r="V837" s="86" t="str">
        <f t="shared" si="195"/>
        <v/>
      </c>
      <c r="W837" s="41" t="str">
        <f t="shared" si="208"/>
        <v/>
      </c>
      <c r="X837" s="42"/>
    </row>
    <row r="838" spans="1:24" x14ac:dyDescent="0.25">
      <c r="A838" s="104" t="str">
        <f t="shared" si="196"/>
        <v/>
      </c>
      <c r="B838" s="33"/>
      <c r="C838" s="34"/>
      <c r="D838" s="39"/>
      <c r="E838" s="39"/>
      <c r="F838" s="39"/>
      <c r="G838" s="40"/>
      <c r="H838" s="53" t="str">
        <f t="shared" ca="1" si="197"/>
        <v/>
      </c>
      <c r="I838" s="54" t="str">
        <f t="shared" ca="1" si="198"/>
        <v/>
      </c>
      <c r="J838" s="54" t="str">
        <f t="shared" ca="1" si="199"/>
        <v/>
      </c>
      <c r="K838" s="54" t="str">
        <f t="shared" ca="1" si="200"/>
        <v/>
      </c>
      <c r="L838" s="54" t="str">
        <f t="shared" ca="1" si="201"/>
        <v/>
      </c>
      <c r="M838" s="54" t="str">
        <f t="shared" ca="1" si="202"/>
        <v/>
      </c>
      <c r="N838" s="78" t="str">
        <f ca="1">IF(OR(G838="T",G838="",AND(H838="",I838="",J838="",K838="",L838="",M838="")),"",Listen!$A$6)</f>
        <v/>
      </c>
      <c r="O838" s="59" t="str">
        <f t="shared" ca="1" si="193"/>
        <v/>
      </c>
      <c r="P838" s="71" t="str">
        <f t="shared" ca="1" si="203"/>
        <v/>
      </c>
      <c r="Q838" s="65" t="str">
        <f t="shared" ca="1" si="204"/>
        <v/>
      </c>
      <c r="R838" s="65" t="str">
        <f t="shared" ca="1" si="205"/>
        <v/>
      </c>
      <c r="S838" s="82" t="str">
        <f t="shared" si="206"/>
        <v/>
      </c>
      <c r="T838" s="73" t="str">
        <f t="shared" si="194"/>
        <v/>
      </c>
      <c r="U838" s="89" t="str">
        <f t="shared" si="207"/>
        <v/>
      </c>
      <c r="V838" s="86" t="str">
        <f t="shared" si="195"/>
        <v/>
      </c>
      <c r="W838" s="41" t="str">
        <f t="shared" si="208"/>
        <v/>
      </c>
      <c r="X838" s="42"/>
    </row>
    <row r="839" spans="1:24" x14ac:dyDescent="0.25">
      <c r="A839" s="104" t="str">
        <f t="shared" si="196"/>
        <v/>
      </c>
      <c r="B839" s="33"/>
      <c r="C839" s="34"/>
      <c r="D839" s="39"/>
      <c r="E839" s="39"/>
      <c r="F839" s="39"/>
      <c r="G839" s="40"/>
      <c r="H839" s="53" t="str">
        <f t="shared" ca="1" si="197"/>
        <v/>
      </c>
      <c r="I839" s="54" t="str">
        <f t="shared" ca="1" si="198"/>
        <v/>
      </c>
      <c r="J839" s="54" t="str">
        <f t="shared" ca="1" si="199"/>
        <v/>
      </c>
      <c r="K839" s="54" t="str">
        <f t="shared" ca="1" si="200"/>
        <v/>
      </c>
      <c r="L839" s="54" t="str">
        <f t="shared" ca="1" si="201"/>
        <v/>
      </c>
      <c r="M839" s="54" t="str">
        <f t="shared" ca="1" si="202"/>
        <v/>
      </c>
      <c r="N839" s="78" t="str">
        <f ca="1">IF(OR(G839="T",G839="",AND(H839="",I839="",J839="",K839="",L839="",M839="")),"",Listen!$A$6)</f>
        <v/>
      </c>
      <c r="O839" s="59" t="str">
        <f t="shared" ref="O839:O902" ca="1" si="209">IF(N839="","",VLOOKUP(N839,Mikrobio2,2,FALSE))</f>
        <v/>
      </c>
      <c r="P839" s="71" t="str">
        <f t="shared" ca="1" si="203"/>
        <v/>
      </c>
      <c r="Q839" s="65" t="str">
        <f t="shared" ca="1" si="204"/>
        <v/>
      </c>
      <c r="R839" s="65" t="str">
        <f t="shared" ca="1" si="205"/>
        <v/>
      </c>
      <c r="S839" s="82" t="str">
        <f t="shared" si="206"/>
        <v/>
      </c>
      <c r="T839" s="73" t="str">
        <f t="shared" ref="T839:T902" si="210">IF(S839="","",VLOOKUP(S839,Chemie2,2,FALSE))</f>
        <v/>
      </c>
      <c r="U839" s="89" t="str">
        <f t="shared" si="207"/>
        <v/>
      </c>
      <c r="V839" s="86" t="str">
        <f t="shared" ref="V839:V902" si="211">IF(U839="","",VLOOKUP(U839,Planprobe2,2,FALSE))</f>
        <v/>
      </c>
      <c r="W839" s="41" t="str">
        <f t="shared" si="208"/>
        <v/>
      </c>
      <c r="X839" s="42"/>
    </row>
    <row r="840" spans="1:24" x14ac:dyDescent="0.25">
      <c r="A840" s="104" t="str">
        <f t="shared" ref="A840:A903" si="212">IF(B840="","",CONCATENATE("WVU-",ROW()-6))</f>
        <v/>
      </c>
      <c r="B840" s="33"/>
      <c r="C840" s="34"/>
      <c r="D840" s="39"/>
      <c r="E840" s="39"/>
      <c r="F840" s="39"/>
      <c r="G840" s="40"/>
      <c r="H840" s="53" t="str">
        <f t="shared" ref="H840:H903" ca="1" si="213">IF(OR($C840="",ISNA(VLOOKUP("Escherichia coli (E. coli)",INDIRECT($C840&amp;"!B6:D205"),3,FALSE))=TRUE),"",IF(VLOOKUP("Escherichia coli (E. coli)",INDIRECT($C840&amp;"!B6:D205"),3,FALSE)=0,"",VLOOKUP("Escherichia coli (E. coli)",INDIRECT($C840&amp;"!B6:D205"),3,FALSE)))</f>
        <v/>
      </c>
      <c r="I840" s="54" t="str">
        <f t="shared" ref="I840:I903" ca="1" si="214">IF(OR($C840="",ISNA(VLOOKUP("Coliforme Bakterien",INDIRECT($C840&amp;"!B6:D205"),3,FALSE))=TRUE),"",IF(VLOOKUP("Coliforme Bakterien",INDIRECT($C840&amp;"!B6:D205"),3,FALSE)=0,"",VLOOKUP("Coliforme Bakterien",INDIRECT($C840&amp;"!B6:D205"),3,FALSE)))</f>
        <v/>
      </c>
      <c r="J840" s="54" t="str">
        <f t="shared" ref="J840:J903" ca="1" si="215">IF(OR($C840="",ISNA(VLOOKUP("Koloniezahl bei 22°C",INDIRECT($C840&amp;"!B6:D205"),3,FALSE))=TRUE),"",IF(VLOOKUP("Koloniezahl bei 22°C",INDIRECT($C840&amp;"!B6:D205"),3,FALSE)=0,"",VLOOKUP("Koloniezahl bei 22°C",INDIRECT($C840&amp;"!B6:D205"),3,FALSE)))</f>
        <v/>
      </c>
      <c r="K840" s="54" t="str">
        <f t="shared" ref="K840:K903" ca="1" si="216">IF(OR($C840="",ISNA(VLOOKUP("Koloniezahl bei 36°C",INDIRECT($C840&amp;"!B6:D205"),3,FALSE))=TRUE),"",IF(VLOOKUP("Koloniezahl bei 36°C",INDIRECT($C840&amp;"!B6:D205"),3,FALSE)=0,"",VLOOKUP("Koloniezahl bei 36°C",INDIRECT($C840&amp;"!B6:D205"),3,FALSE)))</f>
        <v/>
      </c>
      <c r="L840" s="54" t="str">
        <f t="shared" ref="L840:L903" ca="1" si="217">IF(OR($C840="",ISNA(VLOOKUP("Pseudomonas aeruginosa",INDIRECT($C840&amp;"!B6:D205"),3,FALSE))=TRUE),"",IF(VLOOKUP("Pseudomonas aeruginosa",INDIRECT($C840&amp;"!B6:D205"),3,FALSE)=0,"",VLOOKUP("Pseudomonas aeruginosa",INDIRECT($C840&amp;"!B6:D205"),3,FALSE)))</f>
        <v/>
      </c>
      <c r="M840" s="54" t="str">
        <f t="shared" ref="M840:M903" ca="1" si="218">IF(OR($C840="",ISNA(VLOOKUP("Enterokokken",INDIRECT($C840&amp;"!B6:D205"),3,FALSE))=TRUE),"",IF(VLOOKUP("Enterokokken",INDIRECT($C840&amp;"!B6:D205"),3,FALSE)=0,"",VLOOKUP("Enterokokken",INDIRECT($C840&amp;"!B6:D205"),3,FALSE)))</f>
        <v/>
      </c>
      <c r="N840" s="78" t="str">
        <f ca="1">IF(OR(G840="T",G840="",AND(H840="",I840="",J840="",K840="",L840="",M840="")),"",Listen!$A$6)</f>
        <v/>
      </c>
      <c r="O840" s="59" t="str">
        <f t="shared" ca="1" si="209"/>
        <v/>
      </c>
      <c r="P840" s="71" t="str">
        <f t="shared" ref="P840:P903" ca="1" si="219">IF(OR($C840="",ISNA(VLOOKUP("Kupfer",INDIRECT($C840&amp;"!B6:D205"),3,FALSE))=TRUE),"",IF(VLOOKUP("Kupfer",INDIRECT($C840&amp;"!B6:D205"),3,FALSE)=0,"",VLOOKUP("Kupfer",INDIRECT($C840&amp;"!B6:D205"),3,FALSE)))</f>
        <v/>
      </c>
      <c r="Q840" s="65" t="str">
        <f t="shared" ref="Q840:Q903" ca="1" si="220">IF(OR($C840="",ISNA(VLOOKUP("Nickel",INDIRECT($C840&amp;"!B6:D205"),3,FALSE))=TRUE),"",IF(VLOOKUP("Nickel",INDIRECT($C840&amp;"!B6:D205"),3,FALSE)=0,"",VLOOKUP("Nickel",INDIRECT($C840&amp;"!B6:D205"),3,FALSE)))</f>
        <v/>
      </c>
      <c r="R840" s="65" t="str">
        <f t="shared" ref="R840:R903" ca="1" si="221">IF(OR($C840="",ISNA(VLOOKUP("Blei",INDIRECT($C840&amp;"!B6:D205"),3,FALSE))=TRUE),"",IF(VLOOKUP("Blei",INDIRECT($C840&amp;"!B6:D205"),3,FALSE)=0,"",VLOOKUP("Blei",INDIRECT($C840&amp;"!B6:D205"),3,FALSE)))</f>
        <v/>
      </c>
      <c r="S840" s="82" t="str">
        <f t="shared" ref="S840:S903" si="222">IF(G840="","",IF(AND(G840="T",OR(P840="x",Q840="x",R840="x")),1,IF(OR(P840="x",Q840="x",R840="x"),"A","")))</f>
        <v/>
      </c>
      <c r="T840" s="73" t="str">
        <f t="shared" si="210"/>
        <v/>
      </c>
      <c r="U840" s="89" t="str">
        <f t="shared" ref="U840:U903" si="223">IF(C840&lt;&gt;"","1m003","")</f>
        <v/>
      </c>
      <c r="V840" s="86" t="str">
        <f t="shared" si="211"/>
        <v/>
      </c>
      <c r="W840" s="41" t="str">
        <f t="shared" ref="W840:W903" si="224">IF(U840="","",IF(OR(U840="1m003",U840="1m004"),"ja","Bitte auswählen!"))</f>
        <v/>
      </c>
      <c r="X840" s="42"/>
    </row>
    <row r="841" spans="1:24" x14ac:dyDescent="0.25">
      <c r="A841" s="104" t="str">
        <f t="shared" si="212"/>
        <v/>
      </c>
      <c r="B841" s="33"/>
      <c r="C841" s="34"/>
      <c r="D841" s="39"/>
      <c r="E841" s="39"/>
      <c r="F841" s="39"/>
      <c r="G841" s="40"/>
      <c r="H841" s="53" t="str">
        <f t="shared" ca="1" si="213"/>
        <v/>
      </c>
      <c r="I841" s="54" t="str">
        <f t="shared" ca="1" si="214"/>
        <v/>
      </c>
      <c r="J841" s="54" t="str">
        <f t="shared" ca="1" si="215"/>
        <v/>
      </c>
      <c r="K841" s="54" t="str">
        <f t="shared" ca="1" si="216"/>
        <v/>
      </c>
      <c r="L841" s="54" t="str">
        <f t="shared" ca="1" si="217"/>
        <v/>
      </c>
      <c r="M841" s="54" t="str">
        <f t="shared" ca="1" si="218"/>
        <v/>
      </c>
      <c r="N841" s="78" t="str">
        <f ca="1">IF(OR(G841="T",G841="",AND(H841="",I841="",J841="",K841="",L841="",M841="")),"",Listen!$A$6)</f>
        <v/>
      </c>
      <c r="O841" s="59" t="str">
        <f t="shared" ca="1" si="209"/>
        <v/>
      </c>
      <c r="P841" s="71" t="str">
        <f t="shared" ca="1" si="219"/>
        <v/>
      </c>
      <c r="Q841" s="65" t="str">
        <f t="shared" ca="1" si="220"/>
        <v/>
      </c>
      <c r="R841" s="65" t="str">
        <f t="shared" ca="1" si="221"/>
        <v/>
      </c>
      <c r="S841" s="82" t="str">
        <f t="shared" si="222"/>
        <v/>
      </c>
      <c r="T841" s="73" t="str">
        <f t="shared" si="210"/>
        <v/>
      </c>
      <c r="U841" s="89" t="str">
        <f t="shared" si="223"/>
        <v/>
      </c>
      <c r="V841" s="86" t="str">
        <f t="shared" si="211"/>
        <v/>
      </c>
      <c r="W841" s="41" t="str">
        <f t="shared" si="224"/>
        <v/>
      </c>
      <c r="X841" s="42"/>
    </row>
    <row r="842" spans="1:24" x14ac:dyDescent="0.25">
      <c r="A842" s="104" t="str">
        <f t="shared" si="212"/>
        <v/>
      </c>
      <c r="B842" s="33"/>
      <c r="C842" s="34"/>
      <c r="D842" s="39"/>
      <c r="E842" s="39"/>
      <c r="F842" s="39"/>
      <c r="G842" s="40"/>
      <c r="H842" s="53" t="str">
        <f t="shared" ca="1" si="213"/>
        <v/>
      </c>
      <c r="I842" s="54" t="str">
        <f t="shared" ca="1" si="214"/>
        <v/>
      </c>
      <c r="J842" s="54" t="str">
        <f t="shared" ca="1" si="215"/>
        <v/>
      </c>
      <c r="K842" s="54" t="str">
        <f t="shared" ca="1" si="216"/>
        <v/>
      </c>
      <c r="L842" s="54" t="str">
        <f t="shared" ca="1" si="217"/>
        <v/>
      </c>
      <c r="M842" s="54" t="str">
        <f t="shared" ca="1" si="218"/>
        <v/>
      </c>
      <c r="N842" s="78" t="str">
        <f ca="1">IF(OR(G842="T",G842="",AND(H842="",I842="",J842="",K842="",L842="",M842="")),"",Listen!$A$6)</f>
        <v/>
      </c>
      <c r="O842" s="59" t="str">
        <f t="shared" ca="1" si="209"/>
        <v/>
      </c>
      <c r="P842" s="71" t="str">
        <f t="shared" ca="1" si="219"/>
        <v/>
      </c>
      <c r="Q842" s="65" t="str">
        <f t="shared" ca="1" si="220"/>
        <v/>
      </c>
      <c r="R842" s="65" t="str">
        <f t="shared" ca="1" si="221"/>
        <v/>
      </c>
      <c r="S842" s="82" t="str">
        <f t="shared" si="222"/>
        <v/>
      </c>
      <c r="T842" s="73" t="str">
        <f t="shared" si="210"/>
        <v/>
      </c>
      <c r="U842" s="89" t="str">
        <f t="shared" si="223"/>
        <v/>
      </c>
      <c r="V842" s="86" t="str">
        <f t="shared" si="211"/>
        <v/>
      </c>
      <c r="W842" s="41" t="str">
        <f t="shared" si="224"/>
        <v/>
      </c>
      <c r="X842" s="42"/>
    </row>
    <row r="843" spans="1:24" x14ac:dyDescent="0.25">
      <c r="A843" s="104" t="str">
        <f t="shared" si="212"/>
        <v/>
      </c>
      <c r="B843" s="33"/>
      <c r="C843" s="34"/>
      <c r="D843" s="39"/>
      <c r="E843" s="39"/>
      <c r="F843" s="39"/>
      <c r="G843" s="40"/>
      <c r="H843" s="53" t="str">
        <f t="shared" ca="1" si="213"/>
        <v/>
      </c>
      <c r="I843" s="54" t="str">
        <f t="shared" ca="1" si="214"/>
        <v/>
      </c>
      <c r="J843" s="54" t="str">
        <f t="shared" ca="1" si="215"/>
        <v/>
      </c>
      <c r="K843" s="54" t="str">
        <f t="shared" ca="1" si="216"/>
        <v/>
      </c>
      <c r="L843" s="54" t="str">
        <f t="shared" ca="1" si="217"/>
        <v/>
      </c>
      <c r="M843" s="54" t="str">
        <f t="shared" ca="1" si="218"/>
        <v/>
      </c>
      <c r="N843" s="78" t="str">
        <f ca="1">IF(OR(G843="T",G843="",AND(H843="",I843="",J843="",K843="",L843="",M843="")),"",Listen!$A$6)</f>
        <v/>
      </c>
      <c r="O843" s="59" t="str">
        <f t="shared" ca="1" si="209"/>
        <v/>
      </c>
      <c r="P843" s="71" t="str">
        <f t="shared" ca="1" si="219"/>
        <v/>
      </c>
      <c r="Q843" s="65" t="str">
        <f t="shared" ca="1" si="220"/>
        <v/>
      </c>
      <c r="R843" s="65" t="str">
        <f t="shared" ca="1" si="221"/>
        <v/>
      </c>
      <c r="S843" s="82" t="str">
        <f t="shared" si="222"/>
        <v/>
      </c>
      <c r="T843" s="73" t="str">
        <f t="shared" si="210"/>
        <v/>
      </c>
      <c r="U843" s="89" t="str">
        <f t="shared" si="223"/>
        <v/>
      </c>
      <c r="V843" s="86" t="str">
        <f t="shared" si="211"/>
        <v/>
      </c>
      <c r="W843" s="41" t="str">
        <f t="shared" si="224"/>
        <v/>
      </c>
      <c r="X843" s="42"/>
    </row>
    <row r="844" spans="1:24" x14ac:dyDescent="0.25">
      <c r="A844" s="104" t="str">
        <f t="shared" si="212"/>
        <v/>
      </c>
      <c r="B844" s="33"/>
      <c r="C844" s="34"/>
      <c r="D844" s="39"/>
      <c r="E844" s="39"/>
      <c r="F844" s="39"/>
      <c r="G844" s="40"/>
      <c r="H844" s="53" t="str">
        <f t="shared" ca="1" si="213"/>
        <v/>
      </c>
      <c r="I844" s="54" t="str">
        <f t="shared" ca="1" si="214"/>
        <v/>
      </c>
      <c r="J844" s="54" t="str">
        <f t="shared" ca="1" si="215"/>
        <v/>
      </c>
      <c r="K844" s="54" t="str">
        <f t="shared" ca="1" si="216"/>
        <v/>
      </c>
      <c r="L844" s="54" t="str">
        <f t="shared" ca="1" si="217"/>
        <v/>
      </c>
      <c r="M844" s="54" t="str">
        <f t="shared" ca="1" si="218"/>
        <v/>
      </c>
      <c r="N844" s="78" t="str">
        <f ca="1">IF(OR(G844="T",G844="",AND(H844="",I844="",J844="",K844="",L844="",M844="")),"",Listen!$A$6)</f>
        <v/>
      </c>
      <c r="O844" s="59" t="str">
        <f t="shared" ca="1" si="209"/>
        <v/>
      </c>
      <c r="P844" s="71" t="str">
        <f t="shared" ca="1" si="219"/>
        <v/>
      </c>
      <c r="Q844" s="65" t="str">
        <f t="shared" ca="1" si="220"/>
        <v/>
      </c>
      <c r="R844" s="65" t="str">
        <f t="shared" ca="1" si="221"/>
        <v/>
      </c>
      <c r="S844" s="82" t="str">
        <f t="shared" si="222"/>
        <v/>
      </c>
      <c r="T844" s="73" t="str">
        <f t="shared" si="210"/>
        <v/>
      </c>
      <c r="U844" s="89" t="str">
        <f t="shared" si="223"/>
        <v/>
      </c>
      <c r="V844" s="86" t="str">
        <f t="shared" si="211"/>
        <v/>
      </c>
      <c r="W844" s="41" t="str">
        <f t="shared" si="224"/>
        <v/>
      </c>
      <c r="X844" s="42"/>
    </row>
    <row r="845" spans="1:24" x14ac:dyDescent="0.25">
      <c r="A845" s="104" t="str">
        <f t="shared" si="212"/>
        <v/>
      </c>
      <c r="B845" s="33"/>
      <c r="C845" s="34"/>
      <c r="D845" s="39"/>
      <c r="E845" s="39"/>
      <c r="F845" s="39"/>
      <c r="G845" s="40"/>
      <c r="H845" s="53" t="str">
        <f t="shared" ca="1" si="213"/>
        <v/>
      </c>
      <c r="I845" s="54" t="str">
        <f t="shared" ca="1" si="214"/>
        <v/>
      </c>
      <c r="J845" s="54" t="str">
        <f t="shared" ca="1" si="215"/>
        <v/>
      </c>
      <c r="K845" s="54" t="str">
        <f t="shared" ca="1" si="216"/>
        <v/>
      </c>
      <c r="L845" s="54" t="str">
        <f t="shared" ca="1" si="217"/>
        <v/>
      </c>
      <c r="M845" s="54" t="str">
        <f t="shared" ca="1" si="218"/>
        <v/>
      </c>
      <c r="N845" s="78" t="str">
        <f ca="1">IF(OR(G845="T",G845="",AND(H845="",I845="",J845="",K845="",L845="",M845="")),"",Listen!$A$6)</f>
        <v/>
      </c>
      <c r="O845" s="59" t="str">
        <f t="shared" ca="1" si="209"/>
        <v/>
      </c>
      <c r="P845" s="71" t="str">
        <f t="shared" ca="1" si="219"/>
        <v/>
      </c>
      <c r="Q845" s="65" t="str">
        <f t="shared" ca="1" si="220"/>
        <v/>
      </c>
      <c r="R845" s="65" t="str">
        <f t="shared" ca="1" si="221"/>
        <v/>
      </c>
      <c r="S845" s="82" t="str">
        <f t="shared" si="222"/>
        <v/>
      </c>
      <c r="T845" s="73" t="str">
        <f t="shared" si="210"/>
        <v/>
      </c>
      <c r="U845" s="89" t="str">
        <f t="shared" si="223"/>
        <v/>
      </c>
      <c r="V845" s="86" t="str">
        <f t="shared" si="211"/>
        <v/>
      </c>
      <c r="W845" s="41" t="str">
        <f t="shared" si="224"/>
        <v/>
      </c>
      <c r="X845" s="42"/>
    </row>
    <row r="846" spans="1:24" x14ac:dyDescent="0.25">
      <c r="A846" s="104" t="str">
        <f t="shared" si="212"/>
        <v/>
      </c>
      <c r="B846" s="33"/>
      <c r="C846" s="34"/>
      <c r="D846" s="39"/>
      <c r="E846" s="39"/>
      <c r="F846" s="39"/>
      <c r="G846" s="40"/>
      <c r="H846" s="53" t="str">
        <f t="shared" ca="1" si="213"/>
        <v/>
      </c>
      <c r="I846" s="54" t="str">
        <f t="shared" ca="1" si="214"/>
        <v/>
      </c>
      <c r="J846" s="54" t="str">
        <f t="shared" ca="1" si="215"/>
        <v/>
      </c>
      <c r="K846" s="54" t="str">
        <f t="shared" ca="1" si="216"/>
        <v/>
      </c>
      <c r="L846" s="54" t="str">
        <f t="shared" ca="1" si="217"/>
        <v/>
      </c>
      <c r="M846" s="54" t="str">
        <f t="shared" ca="1" si="218"/>
        <v/>
      </c>
      <c r="N846" s="78" t="str">
        <f ca="1">IF(OR(G846="T",G846="",AND(H846="",I846="",J846="",K846="",L846="",M846="")),"",Listen!$A$6)</f>
        <v/>
      </c>
      <c r="O846" s="59" t="str">
        <f t="shared" ca="1" si="209"/>
        <v/>
      </c>
      <c r="P846" s="71" t="str">
        <f t="shared" ca="1" si="219"/>
        <v/>
      </c>
      <c r="Q846" s="65" t="str">
        <f t="shared" ca="1" si="220"/>
        <v/>
      </c>
      <c r="R846" s="65" t="str">
        <f t="shared" ca="1" si="221"/>
        <v/>
      </c>
      <c r="S846" s="82" t="str">
        <f t="shared" si="222"/>
        <v/>
      </c>
      <c r="T846" s="73" t="str">
        <f t="shared" si="210"/>
        <v/>
      </c>
      <c r="U846" s="89" t="str">
        <f t="shared" si="223"/>
        <v/>
      </c>
      <c r="V846" s="86" t="str">
        <f t="shared" si="211"/>
        <v/>
      </c>
      <c r="W846" s="41" t="str">
        <f t="shared" si="224"/>
        <v/>
      </c>
      <c r="X846" s="42"/>
    </row>
    <row r="847" spans="1:24" x14ac:dyDescent="0.25">
      <c r="A847" s="104" t="str">
        <f t="shared" si="212"/>
        <v/>
      </c>
      <c r="B847" s="33"/>
      <c r="C847" s="34"/>
      <c r="D847" s="39"/>
      <c r="E847" s="39"/>
      <c r="F847" s="39"/>
      <c r="G847" s="40"/>
      <c r="H847" s="53" t="str">
        <f t="shared" ca="1" si="213"/>
        <v/>
      </c>
      <c r="I847" s="54" t="str">
        <f t="shared" ca="1" si="214"/>
        <v/>
      </c>
      <c r="J847" s="54" t="str">
        <f t="shared" ca="1" si="215"/>
        <v/>
      </c>
      <c r="K847" s="54" t="str">
        <f t="shared" ca="1" si="216"/>
        <v/>
      </c>
      <c r="L847" s="54" t="str">
        <f t="shared" ca="1" si="217"/>
        <v/>
      </c>
      <c r="M847" s="54" t="str">
        <f t="shared" ca="1" si="218"/>
        <v/>
      </c>
      <c r="N847" s="78" t="str">
        <f ca="1">IF(OR(G847="T",G847="",AND(H847="",I847="",J847="",K847="",L847="",M847="")),"",Listen!$A$6)</f>
        <v/>
      </c>
      <c r="O847" s="59" t="str">
        <f t="shared" ca="1" si="209"/>
        <v/>
      </c>
      <c r="P847" s="71" t="str">
        <f t="shared" ca="1" si="219"/>
        <v/>
      </c>
      <c r="Q847" s="65" t="str">
        <f t="shared" ca="1" si="220"/>
        <v/>
      </c>
      <c r="R847" s="65" t="str">
        <f t="shared" ca="1" si="221"/>
        <v/>
      </c>
      <c r="S847" s="82" t="str">
        <f t="shared" si="222"/>
        <v/>
      </c>
      <c r="T847" s="73" t="str">
        <f t="shared" si="210"/>
        <v/>
      </c>
      <c r="U847" s="89" t="str">
        <f t="shared" si="223"/>
        <v/>
      </c>
      <c r="V847" s="86" t="str">
        <f t="shared" si="211"/>
        <v/>
      </c>
      <c r="W847" s="41" t="str">
        <f t="shared" si="224"/>
        <v/>
      </c>
      <c r="X847" s="42"/>
    </row>
    <row r="848" spans="1:24" x14ac:dyDescent="0.25">
      <c r="A848" s="104" t="str">
        <f t="shared" si="212"/>
        <v/>
      </c>
      <c r="B848" s="33"/>
      <c r="C848" s="34"/>
      <c r="D848" s="39"/>
      <c r="E848" s="39"/>
      <c r="F848" s="39"/>
      <c r="G848" s="40"/>
      <c r="H848" s="53" t="str">
        <f t="shared" ca="1" si="213"/>
        <v/>
      </c>
      <c r="I848" s="54" t="str">
        <f t="shared" ca="1" si="214"/>
        <v/>
      </c>
      <c r="J848" s="54" t="str">
        <f t="shared" ca="1" si="215"/>
        <v/>
      </c>
      <c r="K848" s="54" t="str">
        <f t="shared" ca="1" si="216"/>
        <v/>
      </c>
      <c r="L848" s="54" t="str">
        <f t="shared" ca="1" si="217"/>
        <v/>
      </c>
      <c r="M848" s="54" t="str">
        <f t="shared" ca="1" si="218"/>
        <v/>
      </c>
      <c r="N848" s="78" t="str">
        <f ca="1">IF(OR(G848="T",G848="",AND(H848="",I848="",J848="",K848="",L848="",M848="")),"",Listen!$A$6)</f>
        <v/>
      </c>
      <c r="O848" s="59" t="str">
        <f t="shared" ca="1" si="209"/>
        <v/>
      </c>
      <c r="P848" s="71" t="str">
        <f t="shared" ca="1" si="219"/>
        <v/>
      </c>
      <c r="Q848" s="65" t="str">
        <f t="shared" ca="1" si="220"/>
        <v/>
      </c>
      <c r="R848" s="65" t="str">
        <f t="shared" ca="1" si="221"/>
        <v/>
      </c>
      <c r="S848" s="82" t="str">
        <f t="shared" si="222"/>
        <v/>
      </c>
      <c r="T848" s="73" t="str">
        <f t="shared" si="210"/>
        <v/>
      </c>
      <c r="U848" s="89" t="str">
        <f t="shared" si="223"/>
        <v/>
      </c>
      <c r="V848" s="86" t="str">
        <f t="shared" si="211"/>
        <v/>
      </c>
      <c r="W848" s="41" t="str">
        <f t="shared" si="224"/>
        <v/>
      </c>
      <c r="X848" s="42"/>
    </row>
    <row r="849" spans="1:24" x14ac:dyDescent="0.25">
      <c r="A849" s="104" t="str">
        <f t="shared" si="212"/>
        <v/>
      </c>
      <c r="B849" s="33"/>
      <c r="C849" s="34"/>
      <c r="D849" s="39"/>
      <c r="E849" s="39"/>
      <c r="F849" s="39"/>
      <c r="G849" s="40"/>
      <c r="H849" s="53" t="str">
        <f t="shared" ca="1" si="213"/>
        <v/>
      </c>
      <c r="I849" s="54" t="str">
        <f t="shared" ca="1" si="214"/>
        <v/>
      </c>
      <c r="J849" s="54" t="str">
        <f t="shared" ca="1" si="215"/>
        <v/>
      </c>
      <c r="K849" s="54" t="str">
        <f t="shared" ca="1" si="216"/>
        <v/>
      </c>
      <c r="L849" s="54" t="str">
        <f t="shared" ca="1" si="217"/>
        <v/>
      </c>
      <c r="M849" s="54" t="str">
        <f t="shared" ca="1" si="218"/>
        <v/>
      </c>
      <c r="N849" s="78" t="str">
        <f ca="1">IF(OR(G849="T",G849="",AND(H849="",I849="",J849="",K849="",L849="",M849="")),"",Listen!$A$6)</f>
        <v/>
      </c>
      <c r="O849" s="59" t="str">
        <f t="shared" ca="1" si="209"/>
        <v/>
      </c>
      <c r="P849" s="71" t="str">
        <f t="shared" ca="1" si="219"/>
        <v/>
      </c>
      <c r="Q849" s="65" t="str">
        <f t="shared" ca="1" si="220"/>
        <v/>
      </c>
      <c r="R849" s="65" t="str">
        <f t="shared" ca="1" si="221"/>
        <v/>
      </c>
      <c r="S849" s="82" t="str">
        <f t="shared" si="222"/>
        <v/>
      </c>
      <c r="T849" s="73" t="str">
        <f t="shared" si="210"/>
        <v/>
      </c>
      <c r="U849" s="89" t="str">
        <f t="shared" si="223"/>
        <v/>
      </c>
      <c r="V849" s="86" t="str">
        <f t="shared" si="211"/>
        <v/>
      </c>
      <c r="W849" s="41" t="str">
        <f t="shared" si="224"/>
        <v/>
      </c>
      <c r="X849" s="42"/>
    </row>
    <row r="850" spans="1:24" x14ac:dyDescent="0.25">
      <c r="A850" s="104" t="str">
        <f t="shared" si="212"/>
        <v/>
      </c>
      <c r="B850" s="33"/>
      <c r="C850" s="34"/>
      <c r="D850" s="39"/>
      <c r="E850" s="39"/>
      <c r="F850" s="39"/>
      <c r="G850" s="40"/>
      <c r="H850" s="53" t="str">
        <f t="shared" ca="1" si="213"/>
        <v/>
      </c>
      <c r="I850" s="54" t="str">
        <f t="shared" ca="1" si="214"/>
        <v/>
      </c>
      <c r="J850" s="54" t="str">
        <f t="shared" ca="1" si="215"/>
        <v/>
      </c>
      <c r="K850" s="54" t="str">
        <f t="shared" ca="1" si="216"/>
        <v/>
      </c>
      <c r="L850" s="54" t="str">
        <f t="shared" ca="1" si="217"/>
        <v/>
      </c>
      <c r="M850" s="54" t="str">
        <f t="shared" ca="1" si="218"/>
        <v/>
      </c>
      <c r="N850" s="78" t="str">
        <f ca="1">IF(OR(G850="T",G850="",AND(H850="",I850="",J850="",K850="",L850="",M850="")),"",Listen!$A$6)</f>
        <v/>
      </c>
      <c r="O850" s="59" t="str">
        <f t="shared" ca="1" si="209"/>
        <v/>
      </c>
      <c r="P850" s="71" t="str">
        <f t="shared" ca="1" si="219"/>
        <v/>
      </c>
      <c r="Q850" s="65" t="str">
        <f t="shared" ca="1" si="220"/>
        <v/>
      </c>
      <c r="R850" s="65" t="str">
        <f t="shared" ca="1" si="221"/>
        <v/>
      </c>
      <c r="S850" s="82" t="str">
        <f t="shared" si="222"/>
        <v/>
      </c>
      <c r="T850" s="73" t="str">
        <f t="shared" si="210"/>
        <v/>
      </c>
      <c r="U850" s="89" t="str">
        <f t="shared" si="223"/>
        <v/>
      </c>
      <c r="V850" s="86" t="str">
        <f t="shared" si="211"/>
        <v/>
      </c>
      <c r="W850" s="41" t="str">
        <f t="shared" si="224"/>
        <v/>
      </c>
      <c r="X850" s="42"/>
    </row>
    <row r="851" spans="1:24" x14ac:dyDescent="0.25">
      <c r="A851" s="104" t="str">
        <f t="shared" si="212"/>
        <v/>
      </c>
      <c r="B851" s="33"/>
      <c r="C851" s="34"/>
      <c r="D851" s="39"/>
      <c r="E851" s="39"/>
      <c r="F851" s="39"/>
      <c r="G851" s="40"/>
      <c r="H851" s="53" t="str">
        <f t="shared" ca="1" si="213"/>
        <v/>
      </c>
      <c r="I851" s="54" t="str">
        <f t="shared" ca="1" si="214"/>
        <v/>
      </c>
      <c r="J851" s="54" t="str">
        <f t="shared" ca="1" si="215"/>
        <v/>
      </c>
      <c r="K851" s="54" t="str">
        <f t="shared" ca="1" si="216"/>
        <v/>
      </c>
      <c r="L851" s="54" t="str">
        <f t="shared" ca="1" si="217"/>
        <v/>
      </c>
      <c r="M851" s="54" t="str">
        <f t="shared" ca="1" si="218"/>
        <v/>
      </c>
      <c r="N851" s="78" t="str">
        <f ca="1">IF(OR(G851="T",G851="",AND(H851="",I851="",J851="",K851="",L851="",M851="")),"",Listen!$A$6)</f>
        <v/>
      </c>
      <c r="O851" s="59" t="str">
        <f t="shared" ca="1" si="209"/>
        <v/>
      </c>
      <c r="P851" s="71" t="str">
        <f t="shared" ca="1" si="219"/>
        <v/>
      </c>
      <c r="Q851" s="65" t="str">
        <f t="shared" ca="1" si="220"/>
        <v/>
      </c>
      <c r="R851" s="65" t="str">
        <f t="shared" ca="1" si="221"/>
        <v/>
      </c>
      <c r="S851" s="82" t="str">
        <f t="shared" si="222"/>
        <v/>
      </c>
      <c r="T851" s="73" t="str">
        <f t="shared" si="210"/>
        <v/>
      </c>
      <c r="U851" s="89" t="str">
        <f t="shared" si="223"/>
        <v/>
      </c>
      <c r="V851" s="86" t="str">
        <f t="shared" si="211"/>
        <v/>
      </c>
      <c r="W851" s="41" t="str">
        <f t="shared" si="224"/>
        <v/>
      </c>
      <c r="X851" s="42"/>
    </row>
    <row r="852" spans="1:24" x14ac:dyDescent="0.25">
      <c r="A852" s="104" t="str">
        <f t="shared" si="212"/>
        <v/>
      </c>
      <c r="B852" s="33"/>
      <c r="C852" s="34"/>
      <c r="D852" s="39"/>
      <c r="E852" s="39"/>
      <c r="F852" s="39"/>
      <c r="G852" s="40"/>
      <c r="H852" s="53" t="str">
        <f t="shared" ca="1" si="213"/>
        <v/>
      </c>
      <c r="I852" s="54" t="str">
        <f t="shared" ca="1" si="214"/>
        <v/>
      </c>
      <c r="J852" s="54" t="str">
        <f t="shared" ca="1" si="215"/>
        <v/>
      </c>
      <c r="K852" s="54" t="str">
        <f t="shared" ca="1" si="216"/>
        <v/>
      </c>
      <c r="L852" s="54" t="str">
        <f t="shared" ca="1" si="217"/>
        <v/>
      </c>
      <c r="M852" s="54" t="str">
        <f t="shared" ca="1" si="218"/>
        <v/>
      </c>
      <c r="N852" s="78" t="str">
        <f ca="1">IF(OR(G852="T",G852="",AND(H852="",I852="",J852="",K852="",L852="",M852="")),"",Listen!$A$6)</f>
        <v/>
      </c>
      <c r="O852" s="59" t="str">
        <f t="shared" ca="1" si="209"/>
        <v/>
      </c>
      <c r="P852" s="71" t="str">
        <f t="shared" ca="1" si="219"/>
        <v/>
      </c>
      <c r="Q852" s="65" t="str">
        <f t="shared" ca="1" si="220"/>
        <v/>
      </c>
      <c r="R852" s="65" t="str">
        <f t="shared" ca="1" si="221"/>
        <v/>
      </c>
      <c r="S852" s="82" t="str">
        <f t="shared" si="222"/>
        <v/>
      </c>
      <c r="T852" s="73" t="str">
        <f t="shared" si="210"/>
        <v/>
      </c>
      <c r="U852" s="89" t="str">
        <f t="shared" si="223"/>
        <v/>
      </c>
      <c r="V852" s="86" t="str">
        <f t="shared" si="211"/>
        <v/>
      </c>
      <c r="W852" s="41" t="str">
        <f t="shared" si="224"/>
        <v/>
      </c>
      <c r="X852" s="42"/>
    </row>
    <row r="853" spans="1:24" x14ac:dyDescent="0.25">
      <c r="A853" s="104" t="str">
        <f t="shared" si="212"/>
        <v/>
      </c>
      <c r="B853" s="33"/>
      <c r="C853" s="34"/>
      <c r="D853" s="39"/>
      <c r="E853" s="39"/>
      <c r="F853" s="39"/>
      <c r="G853" s="40"/>
      <c r="H853" s="53" t="str">
        <f t="shared" ca="1" si="213"/>
        <v/>
      </c>
      <c r="I853" s="54" t="str">
        <f t="shared" ca="1" si="214"/>
        <v/>
      </c>
      <c r="J853" s="54" t="str">
        <f t="shared" ca="1" si="215"/>
        <v/>
      </c>
      <c r="K853" s="54" t="str">
        <f t="shared" ca="1" si="216"/>
        <v/>
      </c>
      <c r="L853" s="54" t="str">
        <f t="shared" ca="1" si="217"/>
        <v/>
      </c>
      <c r="M853" s="54" t="str">
        <f t="shared" ca="1" si="218"/>
        <v/>
      </c>
      <c r="N853" s="78" t="str">
        <f ca="1">IF(OR(G853="T",G853="",AND(H853="",I853="",J853="",K853="",L853="",M853="")),"",Listen!$A$6)</f>
        <v/>
      </c>
      <c r="O853" s="59" t="str">
        <f t="shared" ca="1" si="209"/>
        <v/>
      </c>
      <c r="P853" s="71" t="str">
        <f t="shared" ca="1" si="219"/>
        <v/>
      </c>
      <c r="Q853" s="65" t="str">
        <f t="shared" ca="1" si="220"/>
        <v/>
      </c>
      <c r="R853" s="65" t="str">
        <f t="shared" ca="1" si="221"/>
        <v/>
      </c>
      <c r="S853" s="82" t="str">
        <f t="shared" si="222"/>
        <v/>
      </c>
      <c r="T853" s="73" t="str">
        <f t="shared" si="210"/>
        <v/>
      </c>
      <c r="U853" s="89" t="str">
        <f t="shared" si="223"/>
        <v/>
      </c>
      <c r="V853" s="86" t="str">
        <f t="shared" si="211"/>
        <v/>
      </c>
      <c r="W853" s="41" t="str">
        <f t="shared" si="224"/>
        <v/>
      </c>
      <c r="X853" s="42"/>
    </row>
    <row r="854" spans="1:24" x14ac:dyDescent="0.25">
      <c r="A854" s="104" t="str">
        <f t="shared" si="212"/>
        <v/>
      </c>
      <c r="B854" s="33"/>
      <c r="C854" s="34"/>
      <c r="D854" s="39"/>
      <c r="E854" s="39"/>
      <c r="F854" s="39"/>
      <c r="G854" s="40"/>
      <c r="H854" s="53" t="str">
        <f t="shared" ca="1" si="213"/>
        <v/>
      </c>
      <c r="I854" s="54" t="str">
        <f t="shared" ca="1" si="214"/>
        <v/>
      </c>
      <c r="J854" s="54" t="str">
        <f t="shared" ca="1" si="215"/>
        <v/>
      </c>
      <c r="K854" s="54" t="str">
        <f t="shared" ca="1" si="216"/>
        <v/>
      </c>
      <c r="L854" s="54" t="str">
        <f t="shared" ca="1" si="217"/>
        <v/>
      </c>
      <c r="M854" s="54" t="str">
        <f t="shared" ca="1" si="218"/>
        <v/>
      </c>
      <c r="N854" s="78" t="str">
        <f ca="1">IF(OR(G854="T",G854="",AND(H854="",I854="",J854="",K854="",L854="",M854="")),"",Listen!$A$6)</f>
        <v/>
      </c>
      <c r="O854" s="59" t="str">
        <f t="shared" ca="1" si="209"/>
        <v/>
      </c>
      <c r="P854" s="71" t="str">
        <f t="shared" ca="1" si="219"/>
        <v/>
      </c>
      <c r="Q854" s="65" t="str">
        <f t="shared" ca="1" si="220"/>
        <v/>
      </c>
      <c r="R854" s="65" t="str">
        <f t="shared" ca="1" si="221"/>
        <v/>
      </c>
      <c r="S854" s="82" t="str">
        <f t="shared" si="222"/>
        <v/>
      </c>
      <c r="T854" s="73" t="str">
        <f t="shared" si="210"/>
        <v/>
      </c>
      <c r="U854" s="89" t="str">
        <f t="shared" si="223"/>
        <v/>
      </c>
      <c r="V854" s="86" t="str">
        <f t="shared" si="211"/>
        <v/>
      </c>
      <c r="W854" s="41" t="str">
        <f t="shared" si="224"/>
        <v/>
      </c>
      <c r="X854" s="42"/>
    </row>
    <row r="855" spans="1:24" x14ac:dyDescent="0.25">
      <c r="A855" s="104" t="str">
        <f t="shared" si="212"/>
        <v/>
      </c>
      <c r="B855" s="33"/>
      <c r="C855" s="34"/>
      <c r="D855" s="39"/>
      <c r="E855" s="39"/>
      <c r="F855" s="39"/>
      <c r="G855" s="40"/>
      <c r="H855" s="53" t="str">
        <f t="shared" ca="1" si="213"/>
        <v/>
      </c>
      <c r="I855" s="54" t="str">
        <f t="shared" ca="1" si="214"/>
        <v/>
      </c>
      <c r="J855" s="54" t="str">
        <f t="shared" ca="1" si="215"/>
        <v/>
      </c>
      <c r="K855" s="54" t="str">
        <f t="shared" ca="1" si="216"/>
        <v/>
      </c>
      <c r="L855" s="54" t="str">
        <f t="shared" ca="1" si="217"/>
        <v/>
      </c>
      <c r="M855" s="54" t="str">
        <f t="shared" ca="1" si="218"/>
        <v/>
      </c>
      <c r="N855" s="78" t="str">
        <f ca="1">IF(OR(G855="T",G855="",AND(H855="",I855="",J855="",K855="",L855="",M855="")),"",Listen!$A$6)</f>
        <v/>
      </c>
      <c r="O855" s="59" t="str">
        <f t="shared" ca="1" si="209"/>
        <v/>
      </c>
      <c r="P855" s="71" t="str">
        <f t="shared" ca="1" si="219"/>
        <v/>
      </c>
      <c r="Q855" s="65" t="str">
        <f t="shared" ca="1" si="220"/>
        <v/>
      </c>
      <c r="R855" s="65" t="str">
        <f t="shared" ca="1" si="221"/>
        <v/>
      </c>
      <c r="S855" s="82" t="str">
        <f t="shared" si="222"/>
        <v/>
      </c>
      <c r="T855" s="73" t="str">
        <f t="shared" si="210"/>
        <v/>
      </c>
      <c r="U855" s="89" t="str">
        <f t="shared" si="223"/>
        <v/>
      </c>
      <c r="V855" s="86" t="str">
        <f t="shared" si="211"/>
        <v/>
      </c>
      <c r="W855" s="41" t="str">
        <f t="shared" si="224"/>
        <v/>
      </c>
      <c r="X855" s="42"/>
    </row>
    <row r="856" spans="1:24" x14ac:dyDescent="0.25">
      <c r="A856" s="104" t="str">
        <f t="shared" si="212"/>
        <v/>
      </c>
      <c r="B856" s="33"/>
      <c r="C856" s="34"/>
      <c r="D856" s="39"/>
      <c r="E856" s="39"/>
      <c r="F856" s="39"/>
      <c r="G856" s="40"/>
      <c r="H856" s="53" t="str">
        <f t="shared" ca="1" si="213"/>
        <v/>
      </c>
      <c r="I856" s="54" t="str">
        <f t="shared" ca="1" si="214"/>
        <v/>
      </c>
      <c r="J856" s="54" t="str">
        <f t="shared" ca="1" si="215"/>
        <v/>
      </c>
      <c r="K856" s="54" t="str">
        <f t="shared" ca="1" si="216"/>
        <v/>
      </c>
      <c r="L856" s="54" t="str">
        <f t="shared" ca="1" si="217"/>
        <v/>
      </c>
      <c r="M856" s="54" t="str">
        <f t="shared" ca="1" si="218"/>
        <v/>
      </c>
      <c r="N856" s="78" t="str">
        <f ca="1">IF(OR(G856="T",G856="",AND(H856="",I856="",J856="",K856="",L856="",M856="")),"",Listen!$A$6)</f>
        <v/>
      </c>
      <c r="O856" s="59" t="str">
        <f t="shared" ca="1" si="209"/>
        <v/>
      </c>
      <c r="P856" s="71" t="str">
        <f t="shared" ca="1" si="219"/>
        <v/>
      </c>
      <c r="Q856" s="65" t="str">
        <f t="shared" ca="1" si="220"/>
        <v/>
      </c>
      <c r="R856" s="65" t="str">
        <f t="shared" ca="1" si="221"/>
        <v/>
      </c>
      <c r="S856" s="82" t="str">
        <f t="shared" si="222"/>
        <v/>
      </c>
      <c r="T856" s="73" t="str">
        <f t="shared" si="210"/>
        <v/>
      </c>
      <c r="U856" s="89" t="str">
        <f t="shared" si="223"/>
        <v/>
      </c>
      <c r="V856" s="86" t="str">
        <f t="shared" si="211"/>
        <v/>
      </c>
      <c r="W856" s="41" t="str">
        <f t="shared" si="224"/>
        <v/>
      </c>
      <c r="X856" s="42"/>
    </row>
    <row r="857" spans="1:24" x14ac:dyDescent="0.25">
      <c r="A857" s="104" t="str">
        <f t="shared" si="212"/>
        <v/>
      </c>
      <c r="B857" s="33"/>
      <c r="C857" s="34"/>
      <c r="D857" s="39"/>
      <c r="E857" s="39"/>
      <c r="F857" s="39"/>
      <c r="G857" s="40"/>
      <c r="H857" s="53" t="str">
        <f t="shared" ca="1" si="213"/>
        <v/>
      </c>
      <c r="I857" s="54" t="str">
        <f t="shared" ca="1" si="214"/>
        <v/>
      </c>
      <c r="J857" s="54" t="str">
        <f t="shared" ca="1" si="215"/>
        <v/>
      </c>
      <c r="K857" s="54" t="str">
        <f t="shared" ca="1" si="216"/>
        <v/>
      </c>
      <c r="L857" s="54" t="str">
        <f t="shared" ca="1" si="217"/>
        <v/>
      </c>
      <c r="M857" s="54" t="str">
        <f t="shared" ca="1" si="218"/>
        <v/>
      </c>
      <c r="N857" s="78" t="str">
        <f ca="1">IF(OR(G857="T",G857="",AND(H857="",I857="",J857="",K857="",L857="",M857="")),"",Listen!$A$6)</f>
        <v/>
      </c>
      <c r="O857" s="59" t="str">
        <f t="shared" ca="1" si="209"/>
        <v/>
      </c>
      <c r="P857" s="71" t="str">
        <f t="shared" ca="1" si="219"/>
        <v/>
      </c>
      <c r="Q857" s="65" t="str">
        <f t="shared" ca="1" si="220"/>
        <v/>
      </c>
      <c r="R857" s="65" t="str">
        <f t="shared" ca="1" si="221"/>
        <v/>
      </c>
      <c r="S857" s="82" t="str">
        <f t="shared" si="222"/>
        <v/>
      </c>
      <c r="T857" s="73" t="str">
        <f t="shared" si="210"/>
        <v/>
      </c>
      <c r="U857" s="89" t="str">
        <f t="shared" si="223"/>
        <v/>
      </c>
      <c r="V857" s="86" t="str">
        <f t="shared" si="211"/>
        <v/>
      </c>
      <c r="W857" s="41" t="str">
        <f t="shared" si="224"/>
        <v/>
      </c>
      <c r="X857" s="42"/>
    </row>
    <row r="858" spans="1:24" x14ac:dyDescent="0.25">
      <c r="A858" s="104" t="str">
        <f t="shared" si="212"/>
        <v/>
      </c>
      <c r="B858" s="33"/>
      <c r="C858" s="34"/>
      <c r="D858" s="39"/>
      <c r="E858" s="39"/>
      <c r="F858" s="39"/>
      <c r="G858" s="40"/>
      <c r="H858" s="53" t="str">
        <f t="shared" ca="1" si="213"/>
        <v/>
      </c>
      <c r="I858" s="54" t="str">
        <f t="shared" ca="1" si="214"/>
        <v/>
      </c>
      <c r="J858" s="54" t="str">
        <f t="shared" ca="1" si="215"/>
        <v/>
      </c>
      <c r="K858" s="54" t="str">
        <f t="shared" ca="1" si="216"/>
        <v/>
      </c>
      <c r="L858" s="54" t="str">
        <f t="shared" ca="1" si="217"/>
        <v/>
      </c>
      <c r="M858" s="54" t="str">
        <f t="shared" ca="1" si="218"/>
        <v/>
      </c>
      <c r="N858" s="78" t="str">
        <f ca="1">IF(OR(G858="T",G858="",AND(H858="",I858="",J858="",K858="",L858="",M858="")),"",Listen!$A$6)</f>
        <v/>
      </c>
      <c r="O858" s="59" t="str">
        <f t="shared" ca="1" si="209"/>
        <v/>
      </c>
      <c r="P858" s="71" t="str">
        <f t="shared" ca="1" si="219"/>
        <v/>
      </c>
      <c r="Q858" s="65" t="str">
        <f t="shared" ca="1" si="220"/>
        <v/>
      </c>
      <c r="R858" s="65" t="str">
        <f t="shared" ca="1" si="221"/>
        <v/>
      </c>
      <c r="S858" s="82" t="str">
        <f t="shared" si="222"/>
        <v/>
      </c>
      <c r="T858" s="73" t="str">
        <f t="shared" si="210"/>
        <v/>
      </c>
      <c r="U858" s="89" t="str">
        <f t="shared" si="223"/>
        <v/>
      </c>
      <c r="V858" s="86" t="str">
        <f t="shared" si="211"/>
        <v/>
      </c>
      <c r="W858" s="41" t="str">
        <f t="shared" si="224"/>
        <v/>
      </c>
      <c r="X858" s="42"/>
    </row>
    <row r="859" spans="1:24" x14ac:dyDescent="0.25">
      <c r="A859" s="104" t="str">
        <f t="shared" si="212"/>
        <v/>
      </c>
      <c r="B859" s="33"/>
      <c r="C859" s="34"/>
      <c r="D859" s="39"/>
      <c r="E859" s="39"/>
      <c r="F859" s="39"/>
      <c r="G859" s="40"/>
      <c r="H859" s="53" t="str">
        <f t="shared" ca="1" si="213"/>
        <v/>
      </c>
      <c r="I859" s="54" t="str">
        <f t="shared" ca="1" si="214"/>
        <v/>
      </c>
      <c r="J859" s="54" t="str">
        <f t="shared" ca="1" si="215"/>
        <v/>
      </c>
      <c r="K859" s="54" t="str">
        <f t="shared" ca="1" si="216"/>
        <v/>
      </c>
      <c r="L859" s="54" t="str">
        <f t="shared" ca="1" si="217"/>
        <v/>
      </c>
      <c r="M859" s="54" t="str">
        <f t="shared" ca="1" si="218"/>
        <v/>
      </c>
      <c r="N859" s="78" t="str">
        <f ca="1">IF(OR(G859="T",G859="",AND(H859="",I859="",J859="",K859="",L859="",M859="")),"",Listen!$A$6)</f>
        <v/>
      </c>
      <c r="O859" s="59" t="str">
        <f t="shared" ca="1" si="209"/>
        <v/>
      </c>
      <c r="P859" s="71" t="str">
        <f t="shared" ca="1" si="219"/>
        <v/>
      </c>
      <c r="Q859" s="65" t="str">
        <f t="shared" ca="1" si="220"/>
        <v/>
      </c>
      <c r="R859" s="65" t="str">
        <f t="shared" ca="1" si="221"/>
        <v/>
      </c>
      <c r="S859" s="82" t="str">
        <f t="shared" si="222"/>
        <v/>
      </c>
      <c r="T859" s="73" t="str">
        <f t="shared" si="210"/>
        <v/>
      </c>
      <c r="U859" s="89" t="str">
        <f t="shared" si="223"/>
        <v/>
      </c>
      <c r="V859" s="86" t="str">
        <f t="shared" si="211"/>
        <v/>
      </c>
      <c r="W859" s="41" t="str">
        <f t="shared" si="224"/>
        <v/>
      </c>
      <c r="X859" s="42"/>
    </row>
    <row r="860" spans="1:24" x14ac:dyDescent="0.25">
      <c r="A860" s="104" t="str">
        <f t="shared" si="212"/>
        <v/>
      </c>
      <c r="B860" s="33"/>
      <c r="C860" s="34"/>
      <c r="D860" s="39"/>
      <c r="E860" s="39"/>
      <c r="F860" s="39"/>
      <c r="G860" s="40"/>
      <c r="H860" s="53" t="str">
        <f t="shared" ca="1" si="213"/>
        <v/>
      </c>
      <c r="I860" s="54" t="str">
        <f t="shared" ca="1" si="214"/>
        <v/>
      </c>
      <c r="J860" s="54" t="str">
        <f t="shared" ca="1" si="215"/>
        <v/>
      </c>
      <c r="K860" s="54" t="str">
        <f t="shared" ca="1" si="216"/>
        <v/>
      </c>
      <c r="L860" s="54" t="str">
        <f t="shared" ca="1" si="217"/>
        <v/>
      </c>
      <c r="M860" s="54" t="str">
        <f t="shared" ca="1" si="218"/>
        <v/>
      </c>
      <c r="N860" s="78" t="str">
        <f ca="1">IF(OR(G860="T",G860="",AND(H860="",I860="",J860="",K860="",L860="",M860="")),"",Listen!$A$6)</f>
        <v/>
      </c>
      <c r="O860" s="59" t="str">
        <f t="shared" ca="1" si="209"/>
        <v/>
      </c>
      <c r="P860" s="71" t="str">
        <f t="shared" ca="1" si="219"/>
        <v/>
      </c>
      <c r="Q860" s="65" t="str">
        <f t="shared" ca="1" si="220"/>
        <v/>
      </c>
      <c r="R860" s="65" t="str">
        <f t="shared" ca="1" si="221"/>
        <v/>
      </c>
      <c r="S860" s="82" t="str">
        <f t="shared" si="222"/>
        <v/>
      </c>
      <c r="T860" s="73" t="str">
        <f t="shared" si="210"/>
        <v/>
      </c>
      <c r="U860" s="89" t="str">
        <f t="shared" si="223"/>
        <v/>
      </c>
      <c r="V860" s="86" t="str">
        <f t="shared" si="211"/>
        <v/>
      </c>
      <c r="W860" s="41" t="str">
        <f t="shared" si="224"/>
        <v/>
      </c>
      <c r="X860" s="42"/>
    </row>
    <row r="861" spans="1:24" x14ac:dyDescent="0.25">
      <c r="A861" s="104" t="str">
        <f t="shared" si="212"/>
        <v/>
      </c>
      <c r="B861" s="33"/>
      <c r="C861" s="34"/>
      <c r="D861" s="39"/>
      <c r="E861" s="39"/>
      <c r="F861" s="39"/>
      <c r="G861" s="40"/>
      <c r="H861" s="53" t="str">
        <f t="shared" ca="1" si="213"/>
        <v/>
      </c>
      <c r="I861" s="54" t="str">
        <f t="shared" ca="1" si="214"/>
        <v/>
      </c>
      <c r="J861" s="54" t="str">
        <f t="shared" ca="1" si="215"/>
        <v/>
      </c>
      <c r="K861" s="54" t="str">
        <f t="shared" ca="1" si="216"/>
        <v/>
      </c>
      <c r="L861" s="54" t="str">
        <f t="shared" ca="1" si="217"/>
        <v/>
      </c>
      <c r="M861" s="54" t="str">
        <f t="shared" ca="1" si="218"/>
        <v/>
      </c>
      <c r="N861" s="78" t="str">
        <f ca="1">IF(OR(G861="T",G861="",AND(H861="",I861="",J861="",K861="",L861="",M861="")),"",Listen!$A$6)</f>
        <v/>
      </c>
      <c r="O861" s="59" t="str">
        <f t="shared" ca="1" si="209"/>
        <v/>
      </c>
      <c r="P861" s="71" t="str">
        <f t="shared" ca="1" si="219"/>
        <v/>
      </c>
      <c r="Q861" s="65" t="str">
        <f t="shared" ca="1" si="220"/>
        <v/>
      </c>
      <c r="R861" s="65" t="str">
        <f t="shared" ca="1" si="221"/>
        <v/>
      </c>
      <c r="S861" s="82" t="str">
        <f t="shared" si="222"/>
        <v/>
      </c>
      <c r="T861" s="73" t="str">
        <f t="shared" si="210"/>
        <v/>
      </c>
      <c r="U861" s="89" t="str">
        <f t="shared" si="223"/>
        <v/>
      </c>
      <c r="V861" s="86" t="str">
        <f t="shared" si="211"/>
        <v/>
      </c>
      <c r="W861" s="41" t="str">
        <f t="shared" si="224"/>
        <v/>
      </c>
      <c r="X861" s="42"/>
    </row>
    <row r="862" spans="1:24" x14ac:dyDescent="0.25">
      <c r="A862" s="104" t="str">
        <f t="shared" si="212"/>
        <v/>
      </c>
      <c r="B862" s="33"/>
      <c r="C862" s="34"/>
      <c r="D862" s="39"/>
      <c r="E862" s="39"/>
      <c r="F862" s="39"/>
      <c r="G862" s="40"/>
      <c r="H862" s="53" t="str">
        <f t="shared" ca="1" si="213"/>
        <v/>
      </c>
      <c r="I862" s="54" t="str">
        <f t="shared" ca="1" si="214"/>
        <v/>
      </c>
      <c r="J862" s="54" t="str">
        <f t="shared" ca="1" si="215"/>
        <v/>
      </c>
      <c r="K862" s="54" t="str">
        <f t="shared" ca="1" si="216"/>
        <v/>
      </c>
      <c r="L862" s="54" t="str">
        <f t="shared" ca="1" si="217"/>
        <v/>
      </c>
      <c r="M862" s="54" t="str">
        <f t="shared" ca="1" si="218"/>
        <v/>
      </c>
      <c r="N862" s="78" t="str">
        <f ca="1">IF(OR(G862="T",G862="",AND(H862="",I862="",J862="",K862="",L862="",M862="")),"",Listen!$A$6)</f>
        <v/>
      </c>
      <c r="O862" s="59" t="str">
        <f t="shared" ca="1" si="209"/>
        <v/>
      </c>
      <c r="P862" s="71" t="str">
        <f t="shared" ca="1" si="219"/>
        <v/>
      </c>
      <c r="Q862" s="65" t="str">
        <f t="shared" ca="1" si="220"/>
        <v/>
      </c>
      <c r="R862" s="65" t="str">
        <f t="shared" ca="1" si="221"/>
        <v/>
      </c>
      <c r="S862" s="82" t="str">
        <f t="shared" si="222"/>
        <v/>
      </c>
      <c r="T862" s="73" t="str">
        <f t="shared" si="210"/>
        <v/>
      </c>
      <c r="U862" s="89" t="str">
        <f t="shared" si="223"/>
        <v/>
      </c>
      <c r="V862" s="86" t="str">
        <f t="shared" si="211"/>
        <v/>
      </c>
      <c r="W862" s="41" t="str">
        <f t="shared" si="224"/>
        <v/>
      </c>
      <c r="X862" s="42"/>
    </row>
    <row r="863" spans="1:24" x14ac:dyDescent="0.25">
      <c r="A863" s="104" t="str">
        <f t="shared" si="212"/>
        <v/>
      </c>
      <c r="B863" s="33"/>
      <c r="C863" s="34"/>
      <c r="D863" s="39"/>
      <c r="E863" s="39"/>
      <c r="F863" s="39"/>
      <c r="G863" s="40"/>
      <c r="H863" s="53" t="str">
        <f t="shared" ca="1" si="213"/>
        <v/>
      </c>
      <c r="I863" s="54" t="str">
        <f t="shared" ca="1" si="214"/>
        <v/>
      </c>
      <c r="J863" s="54" t="str">
        <f t="shared" ca="1" si="215"/>
        <v/>
      </c>
      <c r="K863" s="54" t="str">
        <f t="shared" ca="1" si="216"/>
        <v/>
      </c>
      <c r="L863" s="54" t="str">
        <f t="shared" ca="1" si="217"/>
        <v/>
      </c>
      <c r="M863" s="54" t="str">
        <f t="shared" ca="1" si="218"/>
        <v/>
      </c>
      <c r="N863" s="78" t="str">
        <f ca="1">IF(OR(G863="T",G863="",AND(H863="",I863="",J863="",K863="",L863="",M863="")),"",Listen!$A$6)</f>
        <v/>
      </c>
      <c r="O863" s="59" t="str">
        <f t="shared" ca="1" si="209"/>
        <v/>
      </c>
      <c r="P863" s="71" t="str">
        <f t="shared" ca="1" si="219"/>
        <v/>
      </c>
      <c r="Q863" s="65" t="str">
        <f t="shared" ca="1" si="220"/>
        <v/>
      </c>
      <c r="R863" s="65" t="str">
        <f t="shared" ca="1" si="221"/>
        <v/>
      </c>
      <c r="S863" s="82" t="str">
        <f t="shared" si="222"/>
        <v/>
      </c>
      <c r="T863" s="73" t="str">
        <f t="shared" si="210"/>
        <v/>
      </c>
      <c r="U863" s="89" t="str">
        <f t="shared" si="223"/>
        <v/>
      </c>
      <c r="V863" s="86" t="str">
        <f t="shared" si="211"/>
        <v/>
      </c>
      <c r="W863" s="41" t="str">
        <f t="shared" si="224"/>
        <v/>
      </c>
      <c r="X863" s="42"/>
    </row>
    <row r="864" spans="1:24" x14ac:dyDescent="0.25">
      <c r="A864" s="104" t="str">
        <f t="shared" si="212"/>
        <v/>
      </c>
      <c r="B864" s="33"/>
      <c r="C864" s="34"/>
      <c r="D864" s="39"/>
      <c r="E864" s="39"/>
      <c r="F864" s="39"/>
      <c r="G864" s="40"/>
      <c r="H864" s="53" t="str">
        <f t="shared" ca="1" si="213"/>
        <v/>
      </c>
      <c r="I864" s="54" t="str">
        <f t="shared" ca="1" si="214"/>
        <v/>
      </c>
      <c r="J864" s="54" t="str">
        <f t="shared" ca="1" si="215"/>
        <v/>
      </c>
      <c r="K864" s="54" t="str">
        <f t="shared" ca="1" si="216"/>
        <v/>
      </c>
      <c r="L864" s="54" t="str">
        <f t="shared" ca="1" si="217"/>
        <v/>
      </c>
      <c r="M864" s="54" t="str">
        <f t="shared" ca="1" si="218"/>
        <v/>
      </c>
      <c r="N864" s="78" t="str">
        <f ca="1">IF(OR(G864="T",G864="",AND(H864="",I864="",J864="",K864="",L864="",M864="")),"",Listen!$A$6)</f>
        <v/>
      </c>
      <c r="O864" s="59" t="str">
        <f t="shared" ca="1" si="209"/>
        <v/>
      </c>
      <c r="P864" s="71" t="str">
        <f t="shared" ca="1" si="219"/>
        <v/>
      </c>
      <c r="Q864" s="65" t="str">
        <f t="shared" ca="1" si="220"/>
        <v/>
      </c>
      <c r="R864" s="65" t="str">
        <f t="shared" ca="1" si="221"/>
        <v/>
      </c>
      <c r="S864" s="82" t="str">
        <f t="shared" si="222"/>
        <v/>
      </c>
      <c r="T864" s="73" t="str">
        <f t="shared" si="210"/>
        <v/>
      </c>
      <c r="U864" s="89" t="str">
        <f t="shared" si="223"/>
        <v/>
      </c>
      <c r="V864" s="86" t="str">
        <f t="shared" si="211"/>
        <v/>
      </c>
      <c r="W864" s="41" t="str">
        <f t="shared" si="224"/>
        <v/>
      </c>
      <c r="X864" s="42"/>
    </row>
    <row r="865" spans="1:24" x14ac:dyDescent="0.25">
      <c r="A865" s="104" t="str">
        <f t="shared" si="212"/>
        <v/>
      </c>
      <c r="B865" s="33"/>
      <c r="C865" s="34"/>
      <c r="D865" s="39"/>
      <c r="E865" s="39"/>
      <c r="F865" s="39"/>
      <c r="G865" s="40"/>
      <c r="H865" s="53" t="str">
        <f t="shared" ca="1" si="213"/>
        <v/>
      </c>
      <c r="I865" s="54" t="str">
        <f t="shared" ca="1" si="214"/>
        <v/>
      </c>
      <c r="J865" s="54" t="str">
        <f t="shared" ca="1" si="215"/>
        <v/>
      </c>
      <c r="K865" s="54" t="str">
        <f t="shared" ca="1" si="216"/>
        <v/>
      </c>
      <c r="L865" s="54" t="str">
        <f t="shared" ca="1" si="217"/>
        <v/>
      </c>
      <c r="M865" s="54" t="str">
        <f t="shared" ca="1" si="218"/>
        <v/>
      </c>
      <c r="N865" s="78" t="str">
        <f ca="1">IF(OR(G865="T",G865="",AND(H865="",I865="",J865="",K865="",L865="",M865="")),"",Listen!$A$6)</f>
        <v/>
      </c>
      <c r="O865" s="59" t="str">
        <f t="shared" ca="1" si="209"/>
        <v/>
      </c>
      <c r="P865" s="71" t="str">
        <f t="shared" ca="1" si="219"/>
        <v/>
      </c>
      <c r="Q865" s="65" t="str">
        <f t="shared" ca="1" si="220"/>
        <v/>
      </c>
      <c r="R865" s="65" t="str">
        <f t="shared" ca="1" si="221"/>
        <v/>
      </c>
      <c r="S865" s="82" t="str">
        <f t="shared" si="222"/>
        <v/>
      </c>
      <c r="T865" s="73" t="str">
        <f t="shared" si="210"/>
        <v/>
      </c>
      <c r="U865" s="89" t="str">
        <f t="shared" si="223"/>
        <v/>
      </c>
      <c r="V865" s="86" t="str">
        <f t="shared" si="211"/>
        <v/>
      </c>
      <c r="W865" s="41" t="str">
        <f t="shared" si="224"/>
        <v/>
      </c>
      <c r="X865" s="42"/>
    </row>
    <row r="866" spans="1:24" x14ac:dyDescent="0.25">
      <c r="A866" s="104" t="str">
        <f t="shared" si="212"/>
        <v/>
      </c>
      <c r="B866" s="33"/>
      <c r="C866" s="34"/>
      <c r="D866" s="39"/>
      <c r="E866" s="39"/>
      <c r="F866" s="39"/>
      <c r="G866" s="40"/>
      <c r="H866" s="53" t="str">
        <f t="shared" ca="1" si="213"/>
        <v/>
      </c>
      <c r="I866" s="54" t="str">
        <f t="shared" ca="1" si="214"/>
        <v/>
      </c>
      <c r="J866" s="54" t="str">
        <f t="shared" ca="1" si="215"/>
        <v/>
      </c>
      <c r="K866" s="54" t="str">
        <f t="shared" ca="1" si="216"/>
        <v/>
      </c>
      <c r="L866" s="54" t="str">
        <f t="shared" ca="1" si="217"/>
        <v/>
      </c>
      <c r="M866" s="54" t="str">
        <f t="shared" ca="1" si="218"/>
        <v/>
      </c>
      <c r="N866" s="78" t="str">
        <f ca="1">IF(OR(G866="T",G866="",AND(H866="",I866="",J866="",K866="",L866="",M866="")),"",Listen!$A$6)</f>
        <v/>
      </c>
      <c r="O866" s="59" t="str">
        <f t="shared" ca="1" si="209"/>
        <v/>
      </c>
      <c r="P866" s="71" t="str">
        <f t="shared" ca="1" si="219"/>
        <v/>
      </c>
      <c r="Q866" s="65" t="str">
        <f t="shared" ca="1" si="220"/>
        <v/>
      </c>
      <c r="R866" s="65" t="str">
        <f t="shared" ca="1" si="221"/>
        <v/>
      </c>
      <c r="S866" s="82" t="str">
        <f t="shared" si="222"/>
        <v/>
      </c>
      <c r="T866" s="73" t="str">
        <f t="shared" si="210"/>
        <v/>
      </c>
      <c r="U866" s="89" t="str">
        <f t="shared" si="223"/>
        <v/>
      </c>
      <c r="V866" s="86" t="str">
        <f t="shared" si="211"/>
        <v/>
      </c>
      <c r="W866" s="41" t="str">
        <f t="shared" si="224"/>
        <v/>
      </c>
      <c r="X866" s="42"/>
    </row>
    <row r="867" spans="1:24" x14ac:dyDescent="0.25">
      <c r="A867" s="104" t="str">
        <f t="shared" si="212"/>
        <v/>
      </c>
      <c r="B867" s="33"/>
      <c r="C867" s="34"/>
      <c r="D867" s="39"/>
      <c r="E867" s="39"/>
      <c r="F867" s="39"/>
      <c r="G867" s="40"/>
      <c r="H867" s="53" t="str">
        <f t="shared" ca="1" si="213"/>
        <v/>
      </c>
      <c r="I867" s="54" t="str">
        <f t="shared" ca="1" si="214"/>
        <v/>
      </c>
      <c r="J867" s="54" t="str">
        <f t="shared" ca="1" si="215"/>
        <v/>
      </c>
      <c r="K867" s="54" t="str">
        <f t="shared" ca="1" si="216"/>
        <v/>
      </c>
      <c r="L867" s="54" t="str">
        <f t="shared" ca="1" si="217"/>
        <v/>
      </c>
      <c r="M867" s="54" t="str">
        <f t="shared" ca="1" si="218"/>
        <v/>
      </c>
      <c r="N867" s="78" t="str">
        <f ca="1">IF(OR(G867="T",G867="",AND(H867="",I867="",J867="",K867="",L867="",M867="")),"",Listen!$A$6)</f>
        <v/>
      </c>
      <c r="O867" s="59" t="str">
        <f t="shared" ca="1" si="209"/>
        <v/>
      </c>
      <c r="P867" s="71" t="str">
        <f t="shared" ca="1" si="219"/>
        <v/>
      </c>
      <c r="Q867" s="65" t="str">
        <f t="shared" ca="1" si="220"/>
        <v/>
      </c>
      <c r="R867" s="65" t="str">
        <f t="shared" ca="1" si="221"/>
        <v/>
      </c>
      <c r="S867" s="82" t="str">
        <f t="shared" si="222"/>
        <v/>
      </c>
      <c r="T867" s="73" t="str">
        <f t="shared" si="210"/>
        <v/>
      </c>
      <c r="U867" s="89" t="str">
        <f t="shared" si="223"/>
        <v/>
      </c>
      <c r="V867" s="86" t="str">
        <f t="shared" si="211"/>
        <v/>
      </c>
      <c r="W867" s="41" t="str">
        <f t="shared" si="224"/>
        <v/>
      </c>
      <c r="X867" s="42"/>
    </row>
    <row r="868" spans="1:24" x14ac:dyDescent="0.25">
      <c r="A868" s="104" t="str">
        <f t="shared" si="212"/>
        <v/>
      </c>
      <c r="B868" s="33"/>
      <c r="C868" s="34"/>
      <c r="D868" s="39"/>
      <c r="E868" s="39"/>
      <c r="F868" s="39"/>
      <c r="G868" s="40"/>
      <c r="H868" s="53" t="str">
        <f t="shared" ca="1" si="213"/>
        <v/>
      </c>
      <c r="I868" s="54" t="str">
        <f t="shared" ca="1" si="214"/>
        <v/>
      </c>
      <c r="J868" s="54" t="str">
        <f t="shared" ca="1" si="215"/>
        <v/>
      </c>
      <c r="K868" s="54" t="str">
        <f t="shared" ca="1" si="216"/>
        <v/>
      </c>
      <c r="L868" s="54" t="str">
        <f t="shared" ca="1" si="217"/>
        <v/>
      </c>
      <c r="M868" s="54" t="str">
        <f t="shared" ca="1" si="218"/>
        <v/>
      </c>
      <c r="N868" s="78" t="str">
        <f ca="1">IF(OR(G868="T",G868="",AND(H868="",I868="",J868="",K868="",L868="",M868="")),"",Listen!$A$6)</f>
        <v/>
      </c>
      <c r="O868" s="59" t="str">
        <f t="shared" ca="1" si="209"/>
        <v/>
      </c>
      <c r="P868" s="71" t="str">
        <f t="shared" ca="1" si="219"/>
        <v/>
      </c>
      <c r="Q868" s="65" t="str">
        <f t="shared" ca="1" si="220"/>
        <v/>
      </c>
      <c r="R868" s="65" t="str">
        <f t="shared" ca="1" si="221"/>
        <v/>
      </c>
      <c r="S868" s="82" t="str">
        <f t="shared" si="222"/>
        <v/>
      </c>
      <c r="T868" s="73" t="str">
        <f t="shared" si="210"/>
        <v/>
      </c>
      <c r="U868" s="89" t="str">
        <f t="shared" si="223"/>
        <v/>
      </c>
      <c r="V868" s="86" t="str">
        <f t="shared" si="211"/>
        <v/>
      </c>
      <c r="W868" s="41" t="str">
        <f t="shared" si="224"/>
        <v/>
      </c>
      <c r="X868" s="42"/>
    </row>
    <row r="869" spans="1:24" x14ac:dyDescent="0.25">
      <c r="A869" s="104" t="str">
        <f t="shared" si="212"/>
        <v/>
      </c>
      <c r="B869" s="33"/>
      <c r="C869" s="34"/>
      <c r="D869" s="39"/>
      <c r="E869" s="39"/>
      <c r="F869" s="39"/>
      <c r="G869" s="40"/>
      <c r="H869" s="53" t="str">
        <f t="shared" ca="1" si="213"/>
        <v/>
      </c>
      <c r="I869" s="54" t="str">
        <f t="shared" ca="1" si="214"/>
        <v/>
      </c>
      <c r="J869" s="54" t="str">
        <f t="shared" ca="1" si="215"/>
        <v/>
      </c>
      <c r="K869" s="54" t="str">
        <f t="shared" ca="1" si="216"/>
        <v/>
      </c>
      <c r="L869" s="54" t="str">
        <f t="shared" ca="1" si="217"/>
        <v/>
      </c>
      <c r="M869" s="54" t="str">
        <f t="shared" ca="1" si="218"/>
        <v/>
      </c>
      <c r="N869" s="78" t="str">
        <f ca="1">IF(OR(G869="T",G869="",AND(H869="",I869="",J869="",K869="",L869="",M869="")),"",Listen!$A$6)</f>
        <v/>
      </c>
      <c r="O869" s="59" t="str">
        <f t="shared" ca="1" si="209"/>
        <v/>
      </c>
      <c r="P869" s="71" t="str">
        <f t="shared" ca="1" si="219"/>
        <v/>
      </c>
      <c r="Q869" s="65" t="str">
        <f t="shared" ca="1" si="220"/>
        <v/>
      </c>
      <c r="R869" s="65" t="str">
        <f t="shared" ca="1" si="221"/>
        <v/>
      </c>
      <c r="S869" s="82" t="str">
        <f t="shared" si="222"/>
        <v/>
      </c>
      <c r="T869" s="73" t="str">
        <f t="shared" si="210"/>
        <v/>
      </c>
      <c r="U869" s="89" t="str">
        <f t="shared" si="223"/>
        <v/>
      </c>
      <c r="V869" s="86" t="str">
        <f t="shared" si="211"/>
        <v/>
      </c>
      <c r="W869" s="41" t="str">
        <f t="shared" si="224"/>
        <v/>
      </c>
      <c r="X869" s="42"/>
    </row>
    <row r="870" spans="1:24" x14ac:dyDescent="0.25">
      <c r="A870" s="104" t="str">
        <f t="shared" si="212"/>
        <v/>
      </c>
      <c r="B870" s="33"/>
      <c r="C870" s="34"/>
      <c r="D870" s="39"/>
      <c r="E870" s="39"/>
      <c r="F870" s="39"/>
      <c r="G870" s="40"/>
      <c r="H870" s="53" t="str">
        <f t="shared" ca="1" si="213"/>
        <v/>
      </c>
      <c r="I870" s="54" t="str">
        <f t="shared" ca="1" si="214"/>
        <v/>
      </c>
      <c r="J870" s="54" t="str">
        <f t="shared" ca="1" si="215"/>
        <v/>
      </c>
      <c r="K870" s="54" t="str">
        <f t="shared" ca="1" si="216"/>
        <v/>
      </c>
      <c r="L870" s="54" t="str">
        <f t="shared" ca="1" si="217"/>
        <v/>
      </c>
      <c r="M870" s="54" t="str">
        <f t="shared" ca="1" si="218"/>
        <v/>
      </c>
      <c r="N870" s="78" t="str">
        <f ca="1">IF(OR(G870="T",G870="",AND(H870="",I870="",J870="",K870="",L870="",M870="")),"",Listen!$A$6)</f>
        <v/>
      </c>
      <c r="O870" s="59" t="str">
        <f t="shared" ca="1" si="209"/>
        <v/>
      </c>
      <c r="P870" s="71" t="str">
        <f t="shared" ca="1" si="219"/>
        <v/>
      </c>
      <c r="Q870" s="65" t="str">
        <f t="shared" ca="1" si="220"/>
        <v/>
      </c>
      <c r="R870" s="65" t="str">
        <f t="shared" ca="1" si="221"/>
        <v/>
      </c>
      <c r="S870" s="82" t="str">
        <f t="shared" si="222"/>
        <v/>
      </c>
      <c r="T870" s="73" t="str">
        <f t="shared" si="210"/>
        <v/>
      </c>
      <c r="U870" s="89" t="str">
        <f t="shared" si="223"/>
        <v/>
      </c>
      <c r="V870" s="86" t="str">
        <f t="shared" si="211"/>
        <v/>
      </c>
      <c r="W870" s="41" t="str">
        <f t="shared" si="224"/>
        <v/>
      </c>
      <c r="X870" s="42"/>
    </row>
    <row r="871" spans="1:24" x14ac:dyDescent="0.25">
      <c r="A871" s="104" t="str">
        <f t="shared" si="212"/>
        <v/>
      </c>
      <c r="B871" s="33"/>
      <c r="C871" s="34"/>
      <c r="D871" s="39"/>
      <c r="E871" s="39"/>
      <c r="F871" s="39"/>
      <c r="G871" s="40"/>
      <c r="H871" s="53" t="str">
        <f t="shared" ca="1" si="213"/>
        <v/>
      </c>
      <c r="I871" s="54" t="str">
        <f t="shared" ca="1" si="214"/>
        <v/>
      </c>
      <c r="J871" s="54" t="str">
        <f t="shared" ca="1" si="215"/>
        <v/>
      </c>
      <c r="K871" s="54" t="str">
        <f t="shared" ca="1" si="216"/>
        <v/>
      </c>
      <c r="L871" s="54" t="str">
        <f t="shared" ca="1" si="217"/>
        <v/>
      </c>
      <c r="M871" s="54" t="str">
        <f t="shared" ca="1" si="218"/>
        <v/>
      </c>
      <c r="N871" s="78" t="str">
        <f ca="1">IF(OR(G871="T",G871="",AND(H871="",I871="",J871="",K871="",L871="",M871="")),"",Listen!$A$6)</f>
        <v/>
      </c>
      <c r="O871" s="59" t="str">
        <f t="shared" ca="1" si="209"/>
        <v/>
      </c>
      <c r="P871" s="71" t="str">
        <f t="shared" ca="1" si="219"/>
        <v/>
      </c>
      <c r="Q871" s="65" t="str">
        <f t="shared" ca="1" si="220"/>
        <v/>
      </c>
      <c r="R871" s="65" t="str">
        <f t="shared" ca="1" si="221"/>
        <v/>
      </c>
      <c r="S871" s="82" t="str">
        <f t="shared" si="222"/>
        <v/>
      </c>
      <c r="T871" s="73" t="str">
        <f t="shared" si="210"/>
        <v/>
      </c>
      <c r="U871" s="89" t="str">
        <f t="shared" si="223"/>
        <v/>
      </c>
      <c r="V871" s="86" t="str">
        <f t="shared" si="211"/>
        <v/>
      </c>
      <c r="W871" s="41" t="str">
        <f t="shared" si="224"/>
        <v/>
      </c>
      <c r="X871" s="42"/>
    </row>
    <row r="872" spans="1:24" x14ac:dyDescent="0.25">
      <c r="A872" s="104" t="str">
        <f t="shared" si="212"/>
        <v/>
      </c>
      <c r="B872" s="33"/>
      <c r="C872" s="34"/>
      <c r="D872" s="39"/>
      <c r="E872" s="39"/>
      <c r="F872" s="39"/>
      <c r="G872" s="40"/>
      <c r="H872" s="53" t="str">
        <f t="shared" ca="1" si="213"/>
        <v/>
      </c>
      <c r="I872" s="54" t="str">
        <f t="shared" ca="1" si="214"/>
        <v/>
      </c>
      <c r="J872" s="54" t="str">
        <f t="shared" ca="1" si="215"/>
        <v/>
      </c>
      <c r="K872" s="54" t="str">
        <f t="shared" ca="1" si="216"/>
        <v/>
      </c>
      <c r="L872" s="54" t="str">
        <f t="shared" ca="1" si="217"/>
        <v/>
      </c>
      <c r="M872" s="54" t="str">
        <f t="shared" ca="1" si="218"/>
        <v/>
      </c>
      <c r="N872" s="78" t="str">
        <f ca="1">IF(OR(G872="T",G872="",AND(H872="",I872="",J872="",K872="",L872="",M872="")),"",Listen!$A$6)</f>
        <v/>
      </c>
      <c r="O872" s="59" t="str">
        <f t="shared" ca="1" si="209"/>
        <v/>
      </c>
      <c r="P872" s="71" t="str">
        <f t="shared" ca="1" si="219"/>
        <v/>
      </c>
      <c r="Q872" s="65" t="str">
        <f t="shared" ca="1" si="220"/>
        <v/>
      </c>
      <c r="R872" s="65" t="str">
        <f t="shared" ca="1" si="221"/>
        <v/>
      </c>
      <c r="S872" s="82" t="str">
        <f t="shared" si="222"/>
        <v/>
      </c>
      <c r="T872" s="73" t="str">
        <f t="shared" si="210"/>
        <v/>
      </c>
      <c r="U872" s="89" t="str">
        <f t="shared" si="223"/>
        <v/>
      </c>
      <c r="V872" s="86" t="str">
        <f t="shared" si="211"/>
        <v/>
      </c>
      <c r="W872" s="41" t="str">
        <f t="shared" si="224"/>
        <v/>
      </c>
      <c r="X872" s="42"/>
    </row>
    <row r="873" spans="1:24" x14ac:dyDescent="0.25">
      <c r="A873" s="104" t="str">
        <f t="shared" si="212"/>
        <v/>
      </c>
      <c r="B873" s="33"/>
      <c r="C873" s="34"/>
      <c r="D873" s="39"/>
      <c r="E873" s="39"/>
      <c r="F873" s="39"/>
      <c r="G873" s="40"/>
      <c r="H873" s="53" t="str">
        <f t="shared" ca="1" si="213"/>
        <v/>
      </c>
      <c r="I873" s="54" t="str">
        <f t="shared" ca="1" si="214"/>
        <v/>
      </c>
      <c r="J873" s="54" t="str">
        <f t="shared" ca="1" si="215"/>
        <v/>
      </c>
      <c r="K873" s="54" t="str">
        <f t="shared" ca="1" si="216"/>
        <v/>
      </c>
      <c r="L873" s="54" t="str">
        <f t="shared" ca="1" si="217"/>
        <v/>
      </c>
      <c r="M873" s="54" t="str">
        <f t="shared" ca="1" si="218"/>
        <v/>
      </c>
      <c r="N873" s="78" t="str">
        <f ca="1">IF(OR(G873="T",G873="",AND(H873="",I873="",J873="",K873="",L873="",M873="")),"",Listen!$A$6)</f>
        <v/>
      </c>
      <c r="O873" s="59" t="str">
        <f t="shared" ca="1" si="209"/>
        <v/>
      </c>
      <c r="P873" s="71" t="str">
        <f t="shared" ca="1" si="219"/>
        <v/>
      </c>
      <c r="Q873" s="65" t="str">
        <f t="shared" ca="1" si="220"/>
        <v/>
      </c>
      <c r="R873" s="65" t="str">
        <f t="shared" ca="1" si="221"/>
        <v/>
      </c>
      <c r="S873" s="82" t="str">
        <f t="shared" si="222"/>
        <v/>
      </c>
      <c r="T873" s="73" t="str">
        <f t="shared" si="210"/>
        <v/>
      </c>
      <c r="U873" s="89" t="str">
        <f t="shared" si="223"/>
        <v/>
      </c>
      <c r="V873" s="86" t="str">
        <f t="shared" si="211"/>
        <v/>
      </c>
      <c r="W873" s="41" t="str">
        <f t="shared" si="224"/>
        <v/>
      </c>
      <c r="X873" s="42"/>
    </row>
    <row r="874" spans="1:24" x14ac:dyDescent="0.25">
      <c r="A874" s="104" t="str">
        <f t="shared" si="212"/>
        <v/>
      </c>
      <c r="B874" s="33"/>
      <c r="C874" s="34"/>
      <c r="D874" s="39"/>
      <c r="E874" s="39"/>
      <c r="F874" s="39"/>
      <c r="G874" s="40"/>
      <c r="H874" s="53" t="str">
        <f t="shared" ca="1" si="213"/>
        <v/>
      </c>
      <c r="I874" s="54" t="str">
        <f t="shared" ca="1" si="214"/>
        <v/>
      </c>
      <c r="J874" s="54" t="str">
        <f t="shared" ca="1" si="215"/>
        <v/>
      </c>
      <c r="K874" s="54" t="str">
        <f t="shared" ca="1" si="216"/>
        <v/>
      </c>
      <c r="L874" s="54" t="str">
        <f t="shared" ca="1" si="217"/>
        <v/>
      </c>
      <c r="M874" s="54" t="str">
        <f t="shared" ca="1" si="218"/>
        <v/>
      </c>
      <c r="N874" s="78" t="str">
        <f ca="1">IF(OR(G874="T",G874="",AND(H874="",I874="",J874="",K874="",L874="",M874="")),"",Listen!$A$6)</f>
        <v/>
      </c>
      <c r="O874" s="59" t="str">
        <f t="shared" ca="1" si="209"/>
        <v/>
      </c>
      <c r="P874" s="71" t="str">
        <f t="shared" ca="1" si="219"/>
        <v/>
      </c>
      <c r="Q874" s="65" t="str">
        <f t="shared" ca="1" si="220"/>
        <v/>
      </c>
      <c r="R874" s="65" t="str">
        <f t="shared" ca="1" si="221"/>
        <v/>
      </c>
      <c r="S874" s="82" t="str">
        <f t="shared" si="222"/>
        <v/>
      </c>
      <c r="T874" s="73" t="str">
        <f t="shared" si="210"/>
        <v/>
      </c>
      <c r="U874" s="89" t="str">
        <f t="shared" si="223"/>
        <v/>
      </c>
      <c r="V874" s="86" t="str">
        <f t="shared" si="211"/>
        <v/>
      </c>
      <c r="W874" s="41" t="str">
        <f t="shared" si="224"/>
        <v/>
      </c>
      <c r="X874" s="42"/>
    </row>
    <row r="875" spans="1:24" x14ac:dyDescent="0.25">
      <c r="A875" s="104" t="str">
        <f t="shared" si="212"/>
        <v/>
      </c>
      <c r="B875" s="33"/>
      <c r="C875" s="34"/>
      <c r="D875" s="39"/>
      <c r="E875" s="39"/>
      <c r="F875" s="39"/>
      <c r="G875" s="40"/>
      <c r="H875" s="53" t="str">
        <f t="shared" ca="1" si="213"/>
        <v/>
      </c>
      <c r="I875" s="54" t="str">
        <f t="shared" ca="1" si="214"/>
        <v/>
      </c>
      <c r="J875" s="54" t="str">
        <f t="shared" ca="1" si="215"/>
        <v/>
      </c>
      <c r="K875" s="54" t="str">
        <f t="shared" ca="1" si="216"/>
        <v/>
      </c>
      <c r="L875" s="54" t="str">
        <f t="shared" ca="1" si="217"/>
        <v/>
      </c>
      <c r="M875" s="54" t="str">
        <f t="shared" ca="1" si="218"/>
        <v/>
      </c>
      <c r="N875" s="78" t="str">
        <f ca="1">IF(OR(G875="T",G875="",AND(H875="",I875="",J875="",K875="",L875="",M875="")),"",Listen!$A$6)</f>
        <v/>
      </c>
      <c r="O875" s="59" t="str">
        <f t="shared" ca="1" si="209"/>
        <v/>
      </c>
      <c r="P875" s="71" t="str">
        <f t="shared" ca="1" si="219"/>
        <v/>
      </c>
      <c r="Q875" s="65" t="str">
        <f t="shared" ca="1" si="220"/>
        <v/>
      </c>
      <c r="R875" s="65" t="str">
        <f t="shared" ca="1" si="221"/>
        <v/>
      </c>
      <c r="S875" s="82" t="str">
        <f t="shared" si="222"/>
        <v/>
      </c>
      <c r="T875" s="73" t="str">
        <f t="shared" si="210"/>
        <v/>
      </c>
      <c r="U875" s="89" t="str">
        <f t="shared" si="223"/>
        <v/>
      </c>
      <c r="V875" s="86" t="str">
        <f t="shared" si="211"/>
        <v/>
      </c>
      <c r="W875" s="41" t="str">
        <f t="shared" si="224"/>
        <v/>
      </c>
      <c r="X875" s="42"/>
    </row>
    <row r="876" spans="1:24" x14ac:dyDescent="0.25">
      <c r="A876" s="104" t="str">
        <f t="shared" si="212"/>
        <v/>
      </c>
      <c r="B876" s="33"/>
      <c r="C876" s="34"/>
      <c r="D876" s="39"/>
      <c r="E876" s="39"/>
      <c r="F876" s="39"/>
      <c r="G876" s="40"/>
      <c r="H876" s="53" t="str">
        <f t="shared" ca="1" si="213"/>
        <v/>
      </c>
      <c r="I876" s="54" t="str">
        <f t="shared" ca="1" si="214"/>
        <v/>
      </c>
      <c r="J876" s="54" t="str">
        <f t="shared" ca="1" si="215"/>
        <v/>
      </c>
      <c r="K876" s="54" t="str">
        <f t="shared" ca="1" si="216"/>
        <v/>
      </c>
      <c r="L876" s="54" t="str">
        <f t="shared" ca="1" si="217"/>
        <v/>
      </c>
      <c r="M876" s="54" t="str">
        <f t="shared" ca="1" si="218"/>
        <v/>
      </c>
      <c r="N876" s="78" t="str">
        <f ca="1">IF(OR(G876="T",G876="",AND(H876="",I876="",J876="",K876="",L876="",M876="")),"",Listen!$A$6)</f>
        <v/>
      </c>
      <c r="O876" s="59" t="str">
        <f t="shared" ca="1" si="209"/>
        <v/>
      </c>
      <c r="P876" s="71" t="str">
        <f t="shared" ca="1" si="219"/>
        <v/>
      </c>
      <c r="Q876" s="65" t="str">
        <f t="shared" ca="1" si="220"/>
        <v/>
      </c>
      <c r="R876" s="65" t="str">
        <f t="shared" ca="1" si="221"/>
        <v/>
      </c>
      <c r="S876" s="82" t="str">
        <f t="shared" si="222"/>
        <v/>
      </c>
      <c r="T876" s="73" t="str">
        <f t="shared" si="210"/>
        <v/>
      </c>
      <c r="U876" s="89" t="str">
        <f t="shared" si="223"/>
        <v/>
      </c>
      <c r="V876" s="86" t="str">
        <f t="shared" si="211"/>
        <v/>
      </c>
      <c r="W876" s="41" t="str">
        <f t="shared" si="224"/>
        <v/>
      </c>
      <c r="X876" s="42"/>
    </row>
    <row r="877" spans="1:24" x14ac:dyDescent="0.25">
      <c r="A877" s="104" t="str">
        <f t="shared" si="212"/>
        <v/>
      </c>
      <c r="B877" s="33"/>
      <c r="C877" s="34"/>
      <c r="D877" s="39"/>
      <c r="E877" s="39"/>
      <c r="F877" s="39"/>
      <c r="G877" s="40"/>
      <c r="H877" s="53" t="str">
        <f t="shared" ca="1" si="213"/>
        <v/>
      </c>
      <c r="I877" s="54" t="str">
        <f t="shared" ca="1" si="214"/>
        <v/>
      </c>
      <c r="J877" s="54" t="str">
        <f t="shared" ca="1" si="215"/>
        <v/>
      </c>
      <c r="K877" s="54" t="str">
        <f t="shared" ca="1" si="216"/>
        <v/>
      </c>
      <c r="L877" s="54" t="str">
        <f t="shared" ca="1" si="217"/>
        <v/>
      </c>
      <c r="M877" s="54" t="str">
        <f t="shared" ca="1" si="218"/>
        <v/>
      </c>
      <c r="N877" s="78" t="str">
        <f ca="1">IF(OR(G877="T",G877="",AND(H877="",I877="",J877="",K877="",L877="",M877="")),"",Listen!$A$6)</f>
        <v/>
      </c>
      <c r="O877" s="59" t="str">
        <f t="shared" ca="1" si="209"/>
        <v/>
      </c>
      <c r="P877" s="71" t="str">
        <f t="shared" ca="1" si="219"/>
        <v/>
      </c>
      <c r="Q877" s="65" t="str">
        <f t="shared" ca="1" si="220"/>
        <v/>
      </c>
      <c r="R877" s="65" t="str">
        <f t="shared" ca="1" si="221"/>
        <v/>
      </c>
      <c r="S877" s="82" t="str">
        <f t="shared" si="222"/>
        <v/>
      </c>
      <c r="T877" s="73" t="str">
        <f t="shared" si="210"/>
        <v/>
      </c>
      <c r="U877" s="89" t="str">
        <f t="shared" si="223"/>
        <v/>
      </c>
      <c r="V877" s="86" t="str">
        <f t="shared" si="211"/>
        <v/>
      </c>
      <c r="W877" s="41" t="str">
        <f t="shared" si="224"/>
        <v/>
      </c>
      <c r="X877" s="42"/>
    </row>
    <row r="878" spans="1:24" x14ac:dyDescent="0.25">
      <c r="A878" s="104" t="str">
        <f t="shared" si="212"/>
        <v/>
      </c>
      <c r="B878" s="33"/>
      <c r="C878" s="34"/>
      <c r="D878" s="39"/>
      <c r="E878" s="39"/>
      <c r="F878" s="39"/>
      <c r="G878" s="40"/>
      <c r="H878" s="53" t="str">
        <f t="shared" ca="1" si="213"/>
        <v/>
      </c>
      <c r="I878" s="54" t="str">
        <f t="shared" ca="1" si="214"/>
        <v/>
      </c>
      <c r="J878" s="54" t="str">
        <f t="shared" ca="1" si="215"/>
        <v/>
      </c>
      <c r="K878" s="54" t="str">
        <f t="shared" ca="1" si="216"/>
        <v/>
      </c>
      <c r="L878" s="54" t="str">
        <f t="shared" ca="1" si="217"/>
        <v/>
      </c>
      <c r="M878" s="54" t="str">
        <f t="shared" ca="1" si="218"/>
        <v/>
      </c>
      <c r="N878" s="78" t="str">
        <f ca="1">IF(OR(G878="T",G878="",AND(H878="",I878="",J878="",K878="",L878="",M878="")),"",Listen!$A$6)</f>
        <v/>
      </c>
      <c r="O878" s="59" t="str">
        <f t="shared" ca="1" si="209"/>
        <v/>
      </c>
      <c r="P878" s="71" t="str">
        <f t="shared" ca="1" si="219"/>
        <v/>
      </c>
      <c r="Q878" s="65" t="str">
        <f t="shared" ca="1" si="220"/>
        <v/>
      </c>
      <c r="R878" s="65" t="str">
        <f t="shared" ca="1" si="221"/>
        <v/>
      </c>
      <c r="S878" s="82" t="str">
        <f t="shared" si="222"/>
        <v/>
      </c>
      <c r="T878" s="73" t="str">
        <f t="shared" si="210"/>
        <v/>
      </c>
      <c r="U878" s="89" t="str">
        <f t="shared" si="223"/>
        <v/>
      </c>
      <c r="V878" s="86" t="str">
        <f t="shared" si="211"/>
        <v/>
      </c>
      <c r="W878" s="41" t="str">
        <f t="shared" si="224"/>
        <v/>
      </c>
      <c r="X878" s="42"/>
    </row>
    <row r="879" spans="1:24" x14ac:dyDescent="0.25">
      <c r="A879" s="104" t="str">
        <f t="shared" si="212"/>
        <v/>
      </c>
      <c r="B879" s="33"/>
      <c r="C879" s="34"/>
      <c r="D879" s="39"/>
      <c r="E879" s="39"/>
      <c r="F879" s="39"/>
      <c r="G879" s="40"/>
      <c r="H879" s="53" t="str">
        <f t="shared" ca="1" si="213"/>
        <v/>
      </c>
      <c r="I879" s="54" t="str">
        <f t="shared" ca="1" si="214"/>
        <v/>
      </c>
      <c r="J879" s="54" t="str">
        <f t="shared" ca="1" si="215"/>
        <v/>
      </c>
      <c r="K879" s="54" t="str">
        <f t="shared" ca="1" si="216"/>
        <v/>
      </c>
      <c r="L879" s="54" t="str">
        <f t="shared" ca="1" si="217"/>
        <v/>
      </c>
      <c r="M879" s="54" t="str">
        <f t="shared" ca="1" si="218"/>
        <v/>
      </c>
      <c r="N879" s="78" t="str">
        <f ca="1">IF(OR(G879="T",G879="",AND(H879="",I879="",J879="",K879="",L879="",M879="")),"",Listen!$A$6)</f>
        <v/>
      </c>
      <c r="O879" s="59" t="str">
        <f t="shared" ca="1" si="209"/>
        <v/>
      </c>
      <c r="P879" s="71" t="str">
        <f t="shared" ca="1" si="219"/>
        <v/>
      </c>
      <c r="Q879" s="65" t="str">
        <f t="shared" ca="1" si="220"/>
        <v/>
      </c>
      <c r="R879" s="65" t="str">
        <f t="shared" ca="1" si="221"/>
        <v/>
      </c>
      <c r="S879" s="82" t="str">
        <f t="shared" si="222"/>
        <v/>
      </c>
      <c r="T879" s="73" t="str">
        <f t="shared" si="210"/>
        <v/>
      </c>
      <c r="U879" s="89" t="str">
        <f t="shared" si="223"/>
        <v/>
      </c>
      <c r="V879" s="86" t="str">
        <f t="shared" si="211"/>
        <v/>
      </c>
      <c r="W879" s="41" t="str">
        <f t="shared" si="224"/>
        <v/>
      </c>
      <c r="X879" s="42"/>
    </row>
    <row r="880" spans="1:24" x14ac:dyDescent="0.25">
      <c r="A880" s="104" t="str">
        <f t="shared" si="212"/>
        <v/>
      </c>
      <c r="B880" s="33"/>
      <c r="C880" s="34"/>
      <c r="D880" s="39"/>
      <c r="E880" s="39"/>
      <c r="F880" s="39"/>
      <c r="G880" s="40"/>
      <c r="H880" s="53" t="str">
        <f t="shared" ca="1" si="213"/>
        <v/>
      </c>
      <c r="I880" s="54" t="str">
        <f t="shared" ca="1" si="214"/>
        <v/>
      </c>
      <c r="J880" s="54" t="str">
        <f t="shared" ca="1" si="215"/>
        <v/>
      </c>
      <c r="K880" s="54" t="str">
        <f t="shared" ca="1" si="216"/>
        <v/>
      </c>
      <c r="L880" s="54" t="str">
        <f t="shared" ca="1" si="217"/>
        <v/>
      </c>
      <c r="M880" s="54" t="str">
        <f t="shared" ca="1" si="218"/>
        <v/>
      </c>
      <c r="N880" s="78" t="str">
        <f ca="1">IF(OR(G880="T",G880="",AND(H880="",I880="",J880="",K880="",L880="",M880="")),"",Listen!$A$6)</f>
        <v/>
      </c>
      <c r="O880" s="59" t="str">
        <f t="shared" ca="1" si="209"/>
        <v/>
      </c>
      <c r="P880" s="71" t="str">
        <f t="shared" ca="1" si="219"/>
        <v/>
      </c>
      <c r="Q880" s="65" t="str">
        <f t="shared" ca="1" si="220"/>
        <v/>
      </c>
      <c r="R880" s="65" t="str">
        <f t="shared" ca="1" si="221"/>
        <v/>
      </c>
      <c r="S880" s="82" t="str">
        <f t="shared" si="222"/>
        <v/>
      </c>
      <c r="T880" s="73" t="str">
        <f t="shared" si="210"/>
        <v/>
      </c>
      <c r="U880" s="89" t="str">
        <f t="shared" si="223"/>
        <v/>
      </c>
      <c r="V880" s="86" t="str">
        <f t="shared" si="211"/>
        <v/>
      </c>
      <c r="W880" s="41" t="str">
        <f t="shared" si="224"/>
        <v/>
      </c>
      <c r="X880" s="42"/>
    </row>
    <row r="881" spans="1:24" x14ac:dyDescent="0.25">
      <c r="A881" s="104" t="str">
        <f t="shared" si="212"/>
        <v/>
      </c>
      <c r="B881" s="33"/>
      <c r="C881" s="34"/>
      <c r="D881" s="39"/>
      <c r="E881" s="39"/>
      <c r="F881" s="39"/>
      <c r="G881" s="40"/>
      <c r="H881" s="53" t="str">
        <f t="shared" ca="1" si="213"/>
        <v/>
      </c>
      <c r="I881" s="54" t="str">
        <f t="shared" ca="1" si="214"/>
        <v/>
      </c>
      <c r="J881" s="54" t="str">
        <f t="shared" ca="1" si="215"/>
        <v/>
      </c>
      <c r="K881" s="54" t="str">
        <f t="shared" ca="1" si="216"/>
        <v/>
      </c>
      <c r="L881" s="54" t="str">
        <f t="shared" ca="1" si="217"/>
        <v/>
      </c>
      <c r="M881" s="54" t="str">
        <f t="shared" ca="1" si="218"/>
        <v/>
      </c>
      <c r="N881" s="78" t="str">
        <f ca="1">IF(OR(G881="T",G881="",AND(H881="",I881="",J881="",K881="",L881="",M881="")),"",Listen!$A$6)</f>
        <v/>
      </c>
      <c r="O881" s="59" t="str">
        <f t="shared" ca="1" si="209"/>
        <v/>
      </c>
      <c r="P881" s="71" t="str">
        <f t="shared" ca="1" si="219"/>
        <v/>
      </c>
      <c r="Q881" s="65" t="str">
        <f t="shared" ca="1" si="220"/>
        <v/>
      </c>
      <c r="R881" s="65" t="str">
        <f t="shared" ca="1" si="221"/>
        <v/>
      </c>
      <c r="S881" s="82" t="str">
        <f t="shared" si="222"/>
        <v/>
      </c>
      <c r="T881" s="73" t="str">
        <f t="shared" si="210"/>
        <v/>
      </c>
      <c r="U881" s="89" t="str">
        <f t="shared" si="223"/>
        <v/>
      </c>
      <c r="V881" s="86" t="str">
        <f t="shared" si="211"/>
        <v/>
      </c>
      <c r="W881" s="41" t="str">
        <f t="shared" si="224"/>
        <v/>
      </c>
      <c r="X881" s="42"/>
    </row>
    <row r="882" spans="1:24" x14ac:dyDescent="0.25">
      <c r="A882" s="104" t="str">
        <f t="shared" si="212"/>
        <v/>
      </c>
      <c r="B882" s="33"/>
      <c r="C882" s="34"/>
      <c r="D882" s="39"/>
      <c r="E882" s="39"/>
      <c r="F882" s="39"/>
      <c r="G882" s="40"/>
      <c r="H882" s="53" t="str">
        <f t="shared" ca="1" si="213"/>
        <v/>
      </c>
      <c r="I882" s="54" t="str">
        <f t="shared" ca="1" si="214"/>
        <v/>
      </c>
      <c r="J882" s="54" t="str">
        <f t="shared" ca="1" si="215"/>
        <v/>
      </c>
      <c r="K882" s="54" t="str">
        <f t="shared" ca="1" si="216"/>
        <v/>
      </c>
      <c r="L882" s="54" t="str">
        <f t="shared" ca="1" si="217"/>
        <v/>
      </c>
      <c r="M882" s="54" t="str">
        <f t="shared" ca="1" si="218"/>
        <v/>
      </c>
      <c r="N882" s="78" t="str">
        <f ca="1">IF(OR(G882="T",G882="",AND(H882="",I882="",J882="",K882="",L882="",M882="")),"",Listen!$A$6)</f>
        <v/>
      </c>
      <c r="O882" s="59" t="str">
        <f t="shared" ca="1" si="209"/>
        <v/>
      </c>
      <c r="P882" s="71" t="str">
        <f t="shared" ca="1" si="219"/>
        <v/>
      </c>
      <c r="Q882" s="65" t="str">
        <f t="shared" ca="1" si="220"/>
        <v/>
      </c>
      <c r="R882" s="65" t="str">
        <f t="shared" ca="1" si="221"/>
        <v/>
      </c>
      <c r="S882" s="82" t="str">
        <f t="shared" si="222"/>
        <v/>
      </c>
      <c r="T882" s="73" t="str">
        <f t="shared" si="210"/>
        <v/>
      </c>
      <c r="U882" s="89" t="str">
        <f t="shared" si="223"/>
        <v/>
      </c>
      <c r="V882" s="86" t="str">
        <f t="shared" si="211"/>
        <v/>
      </c>
      <c r="W882" s="41" t="str">
        <f t="shared" si="224"/>
        <v/>
      </c>
      <c r="X882" s="42"/>
    </row>
    <row r="883" spans="1:24" x14ac:dyDescent="0.25">
      <c r="A883" s="104" t="str">
        <f t="shared" si="212"/>
        <v/>
      </c>
      <c r="B883" s="33"/>
      <c r="C883" s="34"/>
      <c r="D883" s="39"/>
      <c r="E883" s="39"/>
      <c r="F883" s="39"/>
      <c r="G883" s="40"/>
      <c r="H883" s="53" t="str">
        <f t="shared" ca="1" si="213"/>
        <v/>
      </c>
      <c r="I883" s="54" t="str">
        <f t="shared" ca="1" si="214"/>
        <v/>
      </c>
      <c r="J883" s="54" t="str">
        <f t="shared" ca="1" si="215"/>
        <v/>
      </c>
      <c r="K883" s="54" t="str">
        <f t="shared" ca="1" si="216"/>
        <v/>
      </c>
      <c r="L883" s="54" t="str">
        <f t="shared" ca="1" si="217"/>
        <v/>
      </c>
      <c r="M883" s="54" t="str">
        <f t="shared" ca="1" si="218"/>
        <v/>
      </c>
      <c r="N883" s="78" t="str">
        <f ca="1">IF(OR(G883="T",G883="",AND(H883="",I883="",J883="",K883="",L883="",M883="")),"",Listen!$A$6)</f>
        <v/>
      </c>
      <c r="O883" s="59" t="str">
        <f t="shared" ca="1" si="209"/>
        <v/>
      </c>
      <c r="P883" s="71" t="str">
        <f t="shared" ca="1" si="219"/>
        <v/>
      </c>
      <c r="Q883" s="65" t="str">
        <f t="shared" ca="1" si="220"/>
        <v/>
      </c>
      <c r="R883" s="65" t="str">
        <f t="shared" ca="1" si="221"/>
        <v/>
      </c>
      <c r="S883" s="82" t="str">
        <f t="shared" si="222"/>
        <v/>
      </c>
      <c r="T883" s="73" t="str">
        <f t="shared" si="210"/>
        <v/>
      </c>
      <c r="U883" s="89" t="str">
        <f t="shared" si="223"/>
        <v/>
      </c>
      <c r="V883" s="86" t="str">
        <f t="shared" si="211"/>
        <v/>
      </c>
      <c r="W883" s="41" t="str">
        <f t="shared" si="224"/>
        <v/>
      </c>
      <c r="X883" s="42"/>
    </row>
    <row r="884" spans="1:24" x14ac:dyDescent="0.25">
      <c r="A884" s="104" t="str">
        <f t="shared" si="212"/>
        <v/>
      </c>
      <c r="B884" s="33"/>
      <c r="C884" s="34"/>
      <c r="D884" s="39"/>
      <c r="E884" s="39"/>
      <c r="F884" s="39"/>
      <c r="G884" s="40"/>
      <c r="H884" s="53" t="str">
        <f t="shared" ca="1" si="213"/>
        <v/>
      </c>
      <c r="I884" s="54" t="str">
        <f t="shared" ca="1" si="214"/>
        <v/>
      </c>
      <c r="J884" s="54" t="str">
        <f t="shared" ca="1" si="215"/>
        <v/>
      </c>
      <c r="K884" s="54" t="str">
        <f t="shared" ca="1" si="216"/>
        <v/>
      </c>
      <c r="L884" s="54" t="str">
        <f t="shared" ca="1" si="217"/>
        <v/>
      </c>
      <c r="M884" s="54" t="str">
        <f t="shared" ca="1" si="218"/>
        <v/>
      </c>
      <c r="N884" s="78" t="str">
        <f ca="1">IF(OR(G884="T",G884="",AND(H884="",I884="",J884="",K884="",L884="",M884="")),"",Listen!$A$6)</f>
        <v/>
      </c>
      <c r="O884" s="59" t="str">
        <f t="shared" ca="1" si="209"/>
        <v/>
      </c>
      <c r="P884" s="71" t="str">
        <f t="shared" ca="1" si="219"/>
        <v/>
      </c>
      <c r="Q884" s="65" t="str">
        <f t="shared" ca="1" si="220"/>
        <v/>
      </c>
      <c r="R884" s="65" t="str">
        <f t="shared" ca="1" si="221"/>
        <v/>
      </c>
      <c r="S884" s="82" t="str">
        <f t="shared" si="222"/>
        <v/>
      </c>
      <c r="T884" s="73" t="str">
        <f t="shared" si="210"/>
        <v/>
      </c>
      <c r="U884" s="89" t="str">
        <f t="shared" si="223"/>
        <v/>
      </c>
      <c r="V884" s="86" t="str">
        <f t="shared" si="211"/>
        <v/>
      </c>
      <c r="W884" s="41" t="str">
        <f t="shared" si="224"/>
        <v/>
      </c>
      <c r="X884" s="42"/>
    </row>
    <row r="885" spans="1:24" x14ac:dyDescent="0.25">
      <c r="A885" s="104" t="str">
        <f t="shared" si="212"/>
        <v/>
      </c>
      <c r="B885" s="33"/>
      <c r="C885" s="34"/>
      <c r="D885" s="39"/>
      <c r="E885" s="39"/>
      <c r="F885" s="39"/>
      <c r="G885" s="40"/>
      <c r="H885" s="53" t="str">
        <f t="shared" ca="1" si="213"/>
        <v/>
      </c>
      <c r="I885" s="54" t="str">
        <f t="shared" ca="1" si="214"/>
        <v/>
      </c>
      <c r="J885" s="54" t="str">
        <f t="shared" ca="1" si="215"/>
        <v/>
      </c>
      <c r="K885" s="54" t="str">
        <f t="shared" ca="1" si="216"/>
        <v/>
      </c>
      <c r="L885" s="54" t="str">
        <f t="shared" ca="1" si="217"/>
        <v/>
      </c>
      <c r="M885" s="54" t="str">
        <f t="shared" ca="1" si="218"/>
        <v/>
      </c>
      <c r="N885" s="78" t="str">
        <f ca="1">IF(OR(G885="T",G885="",AND(H885="",I885="",J885="",K885="",L885="",M885="")),"",Listen!$A$6)</f>
        <v/>
      </c>
      <c r="O885" s="59" t="str">
        <f t="shared" ca="1" si="209"/>
        <v/>
      </c>
      <c r="P885" s="71" t="str">
        <f t="shared" ca="1" si="219"/>
        <v/>
      </c>
      <c r="Q885" s="65" t="str">
        <f t="shared" ca="1" si="220"/>
        <v/>
      </c>
      <c r="R885" s="65" t="str">
        <f t="shared" ca="1" si="221"/>
        <v/>
      </c>
      <c r="S885" s="82" t="str">
        <f t="shared" si="222"/>
        <v/>
      </c>
      <c r="T885" s="73" t="str">
        <f t="shared" si="210"/>
        <v/>
      </c>
      <c r="U885" s="89" t="str">
        <f t="shared" si="223"/>
        <v/>
      </c>
      <c r="V885" s="86" t="str">
        <f t="shared" si="211"/>
        <v/>
      </c>
      <c r="W885" s="41" t="str">
        <f t="shared" si="224"/>
        <v/>
      </c>
      <c r="X885" s="42"/>
    </row>
    <row r="886" spans="1:24" x14ac:dyDescent="0.25">
      <c r="A886" s="104" t="str">
        <f t="shared" si="212"/>
        <v/>
      </c>
      <c r="B886" s="33"/>
      <c r="C886" s="34"/>
      <c r="D886" s="39"/>
      <c r="E886" s="39"/>
      <c r="F886" s="39"/>
      <c r="G886" s="40"/>
      <c r="H886" s="53" t="str">
        <f t="shared" ca="1" si="213"/>
        <v/>
      </c>
      <c r="I886" s="54" t="str">
        <f t="shared" ca="1" si="214"/>
        <v/>
      </c>
      <c r="J886" s="54" t="str">
        <f t="shared" ca="1" si="215"/>
        <v/>
      </c>
      <c r="K886" s="54" t="str">
        <f t="shared" ca="1" si="216"/>
        <v/>
      </c>
      <c r="L886" s="54" t="str">
        <f t="shared" ca="1" si="217"/>
        <v/>
      </c>
      <c r="M886" s="54" t="str">
        <f t="shared" ca="1" si="218"/>
        <v/>
      </c>
      <c r="N886" s="78" t="str">
        <f ca="1">IF(OR(G886="T",G886="",AND(H886="",I886="",J886="",K886="",L886="",M886="")),"",Listen!$A$6)</f>
        <v/>
      </c>
      <c r="O886" s="59" t="str">
        <f t="shared" ca="1" si="209"/>
        <v/>
      </c>
      <c r="P886" s="71" t="str">
        <f t="shared" ca="1" si="219"/>
        <v/>
      </c>
      <c r="Q886" s="65" t="str">
        <f t="shared" ca="1" si="220"/>
        <v/>
      </c>
      <c r="R886" s="65" t="str">
        <f t="shared" ca="1" si="221"/>
        <v/>
      </c>
      <c r="S886" s="82" t="str">
        <f t="shared" si="222"/>
        <v/>
      </c>
      <c r="T886" s="73" t="str">
        <f t="shared" si="210"/>
        <v/>
      </c>
      <c r="U886" s="89" t="str">
        <f t="shared" si="223"/>
        <v/>
      </c>
      <c r="V886" s="86" t="str">
        <f t="shared" si="211"/>
        <v/>
      </c>
      <c r="W886" s="41" t="str">
        <f t="shared" si="224"/>
        <v/>
      </c>
      <c r="X886" s="42"/>
    </row>
    <row r="887" spans="1:24" x14ac:dyDescent="0.25">
      <c r="A887" s="104" t="str">
        <f t="shared" si="212"/>
        <v/>
      </c>
      <c r="B887" s="33"/>
      <c r="C887" s="34"/>
      <c r="D887" s="39"/>
      <c r="E887" s="39"/>
      <c r="F887" s="39"/>
      <c r="G887" s="40"/>
      <c r="H887" s="53" t="str">
        <f t="shared" ca="1" si="213"/>
        <v/>
      </c>
      <c r="I887" s="54" t="str">
        <f t="shared" ca="1" si="214"/>
        <v/>
      </c>
      <c r="J887" s="54" t="str">
        <f t="shared" ca="1" si="215"/>
        <v/>
      </c>
      <c r="K887" s="54" t="str">
        <f t="shared" ca="1" si="216"/>
        <v/>
      </c>
      <c r="L887" s="54" t="str">
        <f t="shared" ca="1" si="217"/>
        <v/>
      </c>
      <c r="M887" s="54" t="str">
        <f t="shared" ca="1" si="218"/>
        <v/>
      </c>
      <c r="N887" s="78" t="str">
        <f ca="1">IF(OR(G887="T",G887="",AND(H887="",I887="",J887="",K887="",L887="",M887="")),"",Listen!$A$6)</f>
        <v/>
      </c>
      <c r="O887" s="59" t="str">
        <f t="shared" ca="1" si="209"/>
        <v/>
      </c>
      <c r="P887" s="71" t="str">
        <f t="shared" ca="1" si="219"/>
        <v/>
      </c>
      <c r="Q887" s="65" t="str">
        <f t="shared" ca="1" si="220"/>
        <v/>
      </c>
      <c r="R887" s="65" t="str">
        <f t="shared" ca="1" si="221"/>
        <v/>
      </c>
      <c r="S887" s="82" t="str">
        <f t="shared" si="222"/>
        <v/>
      </c>
      <c r="T887" s="73" t="str">
        <f t="shared" si="210"/>
        <v/>
      </c>
      <c r="U887" s="89" t="str">
        <f t="shared" si="223"/>
        <v/>
      </c>
      <c r="V887" s="86" t="str">
        <f t="shared" si="211"/>
        <v/>
      </c>
      <c r="W887" s="41" t="str">
        <f t="shared" si="224"/>
        <v/>
      </c>
      <c r="X887" s="42"/>
    </row>
    <row r="888" spans="1:24" x14ac:dyDescent="0.25">
      <c r="A888" s="104" t="str">
        <f t="shared" si="212"/>
        <v/>
      </c>
      <c r="B888" s="33"/>
      <c r="C888" s="34"/>
      <c r="D888" s="39"/>
      <c r="E888" s="39"/>
      <c r="F888" s="39"/>
      <c r="G888" s="40"/>
      <c r="H888" s="53" t="str">
        <f t="shared" ca="1" si="213"/>
        <v/>
      </c>
      <c r="I888" s="54" t="str">
        <f t="shared" ca="1" si="214"/>
        <v/>
      </c>
      <c r="J888" s="54" t="str">
        <f t="shared" ca="1" si="215"/>
        <v/>
      </c>
      <c r="K888" s="54" t="str">
        <f t="shared" ca="1" si="216"/>
        <v/>
      </c>
      <c r="L888" s="54" t="str">
        <f t="shared" ca="1" si="217"/>
        <v/>
      </c>
      <c r="M888" s="54" t="str">
        <f t="shared" ca="1" si="218"/>
        <v/>
      </c>
      <c r="N888" s="78" t="str">
        <f ca="1">IF(OR(G888="T",G888="",AND(H888="",I888="",J888="",K888="",L888="",M888="")),"",Listen!$A$6)</f>
        <v/>
      </c>
      <c r="O888" s="59" t="str">
        <f t="shared" ca="1" si="209"/>
        <v/>
      </c>
      <c r="P888" s="71" t="str">
        <f t="shared" ca="1" si="219"/>
        <v/>
      </c>
      <c r="Q888" s="65" t="str">
        <f t="shared" ca="1" si="220"/>
        <v/>
      </c>
      <c r="R888" s="65" t="str">
        <f t="shared" ca="1" si="221"/>
        <v/>
      </c>
      <c r="S888" s="82" t="str">
        <f t="shared" si="222"/>
        <v/>
      </c>
      <c r="T888" s="73" t="str">
        <f t="shared" si="210"/>
        <v/>
      </c>
      <c r="U888" s="89" t="str">
        <f t="shared" si="223"/>
        <v/>
      </c>
      <c r="V888" s="86" t="str">
        <f t="shared" si="211"/>
        <v/>
      </c>
      <c r="W888" s="41" t="str">
        <f t="shared" si="224"/>
        <v/>
      </c>
      <c r="X888" s="42"/>
    </row>
    <row r="889" spans="1:24" x14ac:dyDescent="0.25">
      <c r="A889" s="104" t="str">
        <f t="shared" si="212"/>
        <v/>
      </c>
      <c r="B889" s="33"/>
      <c r="C889" s="34"/>
      <c r="D889" s="39"/>
      <c r="E889" s="39"/>
      <c r="F889" s="39"/>
      <c r="G889" s="40"/>
      <c r="H889" s="53" t="str">
        <f t="shared" ca="1" si="213"/>
        <v/>
      </c>
      <c r="I889" s="54" t="str">
        <f t="shared" ca="1" si="214"/>
        <v/>
      </c>
      <c r="J889" s="54" t="str">
        <f t="shared" ca="1" si="215"/>
        <v/>
      </c>
      <c r="K889" s="54" t="str">
        <f t="shared" ca="1" si="216"/>
        <v/>
      </c>
      <c r="L889" s="54" t="str">
        <f t="shared" ca="1" si="217"/>
        <v/>
      </c>
      <c r="M889" s="54" t="str">
        <f t="shared" ca="1" si="218"/>
        <v/>
      </c>
      <c r="N889" s="78" t="str">
        <f ca="1">IF(OR(G889="T",G889="",AND(H889="",I889="",J889="",K889="",L889="",M889="")),"",Listen!$A$6)</f>
        <v/>
      </c>
      <c r="O889" s="59" t="str">
        <f t="shared" ca="1" si="209"/>
        <v/>
      </c>
      <c r="P889" s="71" t="str">
        <f t="shared" ca="1" si="219"/>
        <v/>
      </c>
      <c r="Q889" s="65" t="str">
        <f t="shared" ca="1" si="220"/>
        <v/>
      </c>
      <c r="R889" s="65" t="str">
        <f t="shared" ca="1" si="221"/>
        <v/>
      </c>
      <c r="S889" s="82" t="str">
        <f t="shared" si="222"/>
        <v/>
      </c>
      <c r="T889" s="73" t="str">
        <f t="shared" si="210"/>
        <v/>
      </c>
      <c r="U889" s="89" t="str">
        <f t="shared" si="223"/>
        <v/>
      </c>
      <c r="V889" s="86" t="str">
        <f t="shared" si="211"/>
        <v/>
      </c>
      <c r="W889" s="41" t="str">
        <f t="shared" si="224"/>
        <v/>
      </c>
      <c r="X889" s="42"/>
    </row>
    <row r="890" spans="1:24" x14ac:dyDescent="0.25">
      <c r="A890" s="104" t="str">
        <f t="shared" si="212"/>
        <v/>
      </c>
      <c r="B890" s="33"/>
      <c r="C890" s="34"/>
      <c r="D890" s="39"/>
      <c r="E890" s="39"/>
      <c r="F890" s="39"/>
      <c r="G890" s="40"/>
      <c r="H890" s="53" t="str">
        <f t="shared" ca="1" si="213"/>
        <v/>
      </c>
      <c r="I890" s="54" t="str">
        <f t="shared" ca="1" si="214"/>
        <v/>
      </c>
      <c r="J890" s="54" t="str">
        <f t="shared" ca="1" si="215"/>
        <v/>
      </c>
      <c r="K890" s="54" t="str">
        <f t="shared" ca="1" si="216"/>
        <v/>
      </c>
      <c r="L890" s="54" t="str">
        <f t="shared" ca="1" si="217"/>
        <v/>
      </c>
      <c r="M890" s="54" t="str">
        <f t="shared" ca="1" si="218"/>
        <v/>
      </c>
      <c r="N890" s="78" t="str">
        <f ca="1">IF(OR(G890="T",G890="",AND(H890="",I890="",J890="",K890="",L890="",M890="")),"",Listen!$A$6)</f>
        <v/>
      </c>
      <c r="O890" s="59" t="str">
        <f t="shared" ca="1" si="209"/>
        <v/>
      </c>
      <c r="P890" s="71" t="str">
        <f t="shared" ca="1" si="219"/>
        <v/>
      </c>
      <c r="Q890" s="65" t="str">
        <f t="shared" ca="1" si="220"/>
        <v/>
      </c>
      <c r="R890" s="65" t="str">
        <f t="shared" ca="1" si="221"/>
        <v/>
      </c>
      <c r="S890" s="82" t="str">
        <f t="shared" si="222"/>
        <v/>
      </c>
      <c r="T890" s="73" t="str">
        <f t="shared" si="210"/>
        <v/>
      </c>
      <c r="U890" s="89" t="str">
        <f t="shared" si="223"/>
        <v/>
      </c>
      <c r="V890" s="86" t="str">
        <f t="shared" si="211"/>
        <v/>
      </c>
      <c r="W890" s="41" t="str">
        <f t="shared" si="224"/>
        <v/>
      </c>
      <c r="X890" s="42"/>
    </row>
    <row r="891" spans="1:24" x14ac:dyDescent="0.25">
      <c r="A891" s="104" t="str">
        <f t="shared" si="212"/>
        <v/>
      </c>
      <c r="B891" s="33"/>
      <c r="C891" s="34"/>
      <c r="D891" s="39"/>
      <c r="E891" s="39"/>
      <c r="F891" s="39"/>
      <c r="G891" s="40"/>
      <c r="H891" s="53" t="str">
        <f t="shared" ca="1" si="213"/>
        <v/>
      </c>
      <c r="I891" s="54" t="str">
        <f t="shared" ca="1" si="214"/>
        <v/>
      </c>
      <c r="J891" s="54" t="str">
        <f t="shared" ca="1" si="215"/>
        <v/>
      </c>
      <c r="K891" s="54" t="str">
        <f t="shared" ca="1" si="216"/>
        <v/>
      </c>
      <c r="L891" s="54" t="str">
        <f t="shared" ca="1" si="217"/>
        <v/>
      </c>
      <c r="M891" s="54" t="str">
        <f t="shared" ca="1" si="218"/>
        <v/>
      </c>
      <c r="N891" s="78" t="str">
        <f ca="1">IF(OR(G891="T",G891="",AND(H891="",I891="",J891="",K891="",L891="",M891="")),"",Listen!$A$6)</f>
        <v/>
      </c>
      <c r="O891" s="59" t="str">
        <f t="shared" ca="1" si="209"/>
        <v/>
      </c>
      <c r="P891" s="71" t="str">
        <f t="shared" ca="1" si="219"/>
        <v/>
      </c>
      <c r="Q891" s="65" t="str">
        <f t="shared" ca="1" si="220"/>
        <v/>
      </c>
      <c r="R891" s="65" t="str">
        <f t="shared" ca="1" si="221"/>
        <v/>
      </c>
      <c r="S891" s="82" t="str">
        <f t="shared" si="222"/>
        <v/>
      </c>
      <c r="T891" s="73" t="str">
        <f t="shared" si="210"/>
        <v/>
      </c>
      <c r="U891" s="89" t="str">
        <f t="shared" si="223"/>
        <v/>
      </c>
      <c r="V891" s="86" t="str">
        <f t="shared" si="211"/>
        <v/>
      </c>
      <c r="W891" s="41" t="str">
        <f t="shared" si="224"/>
        <v/>
      </c>
      <c r="X891" s="42"/>
    </row>
    <row r="892" spans="1:24" x14ac:dyDescent="0.25">
      <c r="A892" s="104" t="str">
        <f t="shared" si="212"/>
        <v/>
      </c>
      <c r="B892" s="33"/>
      <c r="C892" s="34"/>
      <c r="D892" s="39"/>
      <c r="E892" s="39"/>
      <c r="F892" s="39"/>
      <c r="G892" s="40"/>
      <c r="H892" s="53" t="str">
        <f t="shared" ca="1" si="213"/>
        <v/>
      </c>
      <c r="I892" s="54" t="str">
        <f t="shared" ca="1" si="214"/>
        <v/>
      </c>
      <c r="J892" s="54" t="str">
        <f t="shared" ca="1" si="215"/>
        <v/>
      </c>
      <c r="K892" s="54" t="str">
        <f t="shared" ca="1" si="216"/>
        <v/>
      </c>
      <c r="L892" s="54" t="str">
        <f t="shared" ca="1" si="217"/>
        <v/>
      </c>
      <c r="M892" s="54" t="str">
        <f t="shared" ca="1" si="218"/>
        <v/>
      </c>
      <c r="N892" s="78" t="str">
        <f ca="1">IF(OR(G892="T",G892="",AND(H892="",I892="",J892="",K892="",L892="",M892="")),"",Listen!$A$6)</f>
        <v/>
      </c>
      <c r="O892" s="59" t="str">
        <f t="shared" ca="1" si="209"/>
        <v/>
      </c>
      <c r="P892" s="71" t="str">
        <f t="shared" ca="1" si="219"/>
        <v/>
      </c>
      <c r="Q892" s="65" t="str">
        <f t="shared" ca="1" si="220"/>
        <v/>
      </c>
      <c r="R892" s="65" t="str">
        <f t="shared" ca="1" si="221"/>
        <v/>
      </c>
      <c r="S892" s="82" t="str">
        <f t="shared" si="222"/>
        <v/>
      </c>
      <c r="T892" s="73" t="str">
        <f t="shared" si="210"/>
        <v/>
      </c>
      <c r="U892" s="89" t="str">
        <f t="shared" si="223"/>
        <v/>
      </c>
      <c r="V892" s="86" t="str">
        <f t="shared" si="211"/>
        <v/>
      </c>
      <c r="W892" s="41" t="str">
        <f t="shared" si="224"/>
        <v/>
      </c>
      <c r="X892" s="42"/>
    </row>
    <row r="893" spans="1:24" x14ac:dyDescent="0.25">
      <c r="A893" s="104" t="str">
        <f t="shared" si="212"/>
        <v/>
      </c>
      <c r="B893" s="33"/>
      <c r="C893" s="34"/>
      <c r="D893" s="39"/>
      <c r="E893" s="39"/>
      <c r="F893" s="39"/>
      <c r="G893" s="40"/>
      <c r="H893" s="53" t="str">
        <f t="shared" ca="1" si="213"/>
        <v/>
      </c>
      <c r="I893" s="54" t="str">
        <f t="shared" ca="1" si="214"/>
        <v/>
      </c>
      <c r="J893" s="54" t="str">
        <f t="shared" ca="1" si="215"/>
        <v/>
      </c>
      <c r="K893" s="54" t="str">
        <f t="shared" ca="1" si="216"/>
        <v/>
      </c>
      <c r="L893" s="54" t="str">
        <f t="shared" ca="1" si="217"/>
        <v/>
      </c>
      <c r="M893" s="54" t="str">
        <f t="shared" ca="1" si="218"/>
        <v/>
      </c>
      <c r="N893" s="78" t="str">
        <f ca="1">IF(OR(G893="T",G893="",AND(H893="",I893="",J893="",K893="",L893="",M893="")),"",Listen!$A$6)</f>
        <v/>
      </c>
      <c r="O893" s="59" t="str">
        <f t="shared" ca="1" si="209"/>
        <v/>
      </c>
      <c r="P893" s="71" t="str">
        <f t="shared" ca="1" si="219"/>
        <v/>
      </c>
      <c r="Q893" s="65" t="str">
        <f t="shared" ca="1" si="220"/>
        <v/>
      </c>
      <c r="R893" s="65" t="str">
        <f t="shared" ca="1" si="221"/>
        <v/>
      </c>
      <c r="S893" s="82" t="str">
        <f t="shared" si="222"/>
        <v/>
      </c>
      <c r="T893" s="73" t="str">
        <f t="shared" si="210"/>
        <v/>
      </c>
      <c r="U893" s="89" t="str">
        <f t="shared" si="223"/>
        <v/>
      </c>
      <c r="V893" s="86" t="str">
        <f t="shared" si="211"/>
        <v/>
      </c>
      <c r="W893" s="41" t="str">
        <f t="shared" si="224"/>
        <v/>
      </c>
      <c r="X893" s="42"/>
    </row>
    <row r="894" spans="1:24" x14ac:dyDescent="0.25">
      <c r="A894" s="104" t="str">
        <f t="shared" si="212"/>
        <v/>
      </c>
      <c r="B894" s="33"/>
      <c r="C894" s="34"/>
      <c r="D894" s="39"/>
      <c r="E894" s="39"/>
      <c r="F894" s="39"/>
      <c r="G894" s="40"/>
      <c r="H894" s="53" t="str">
        <f t="shared" ca="1" si="213"/>
        <v/>
      </c>
      <c r="I894" s="54" t="str">
        <f t="shared" ca="1" si="214"/>
        <v/>
      </c>
      <c r="J894" s="54" t="str">
        <f t="shared" ca="1" si="215"/>
        <v/>
      </c>
      <c r="K894" s="54" t="str">
        <f t="shared" ca="1" si="216"/>
        <v/>
      </c>
      <c r="L894" s="54" t="str">
        <f t="shared" ca="1" si="217"/>
        <v/>
      </c>
      <c r="M894" s="54" t="str">
        <f t="shared" ca="1" si="218"/>
        <v/>
      </c>
      <c r="N894" s="78" t="str">
        <f ca="1">IF(OR(G894="T",G894="",AND(H894="",I894="",J894="",K894="",L894="",M894="")),"",Listen!$A$6)</f>
        <v/>
      </c>
      <c r="O894" s="59" t="str">
        <f t="shared" ca="1" si="209"/>
        <v/>
      </c>
      <c r="P894" s="71" t="str">
        <f t="shared" ca="1" si="219"/>
        <v/>
      </c>
      <c r="Q894" s="65" t="str">
        <f t="shared" ca="1" si="220"/>
        <v/>
      </c>
      <c r="R894" s="65" t="str">
        <f t="shared" ca="1" si="221"/>
        <v/>
      </c>
      <c r="S894" s="82" t="str">
        <f t="shared" si="222"/>
        <v/>
      </c>
      <c r="T894" s="73" t="str">
        <f t="shared" si="210"/>
        <v/>
      </c>
      <c r="U894" s="89" t="str">
        <f t="shared" si="223"/>
        <v/>
      </c>
      <c r="V894" s="86" t="str">
        <f t="shared" si="211"/>
        <v/>
      </c>
      <c r="W894" s="41" t="str">
        <f t="shared" si="224"/>
        <v/>
      </c>
      <c r="X894" s="42"/>
    </row>
    <row r="895" spans="1:24" x14ac:dyDescent="0.25">
      <c r="A895" s="104" t="str">
        <f t="shared" si="212"/>
        <v/>
      </c>
      <c r="B895" s="33"/>
      <c r="C895" s="34"/>
      <c r="D895" s="39"/>
      <c r="E895" s="39"/>
      <c r="F895" s="39"/>
      <c r="G895" s="40"/>
      <c r="H895" s="53" t="str">
        <f t="shared" ca="1" si="213"/>
        <v/>
      </c>
      <c r="I895" s="54" t="str">
        <f t="shared" ca="1" si="214"/>
        <v/>
      </c>
      <c r="J895" s="54" t="str">
        <f t="shared" ca="1" si="215"/>
        <v/>
      </c>
      <c r="K895" s="54" t="str">
        <f t="shared" ca="1" si="216"/>
        <v/>
      </c>
      <c r="L895" s="54" t="str">
        <f t="shared" ca="1" si="217"/>
        <v/>
      </c>
      <c r="M895" s="54" t="str">
        <f t="shared" ca="1" si="218"/>
        <v/>
      </c>
      <c r="N895" s="78" t="str">
        <f ca="1">IF(OR(G895="T",G895="",AND(H895="",I895="",J895="",K895="",L895="",M895="")),"",Listen!$A$6)</f>
        <v/>
      </c>
      <c r="O895" s="59" t="str">
        <f t="shared" ca="1" si="209"/>
        <v/>
      </c>
      <c r="P895" s="71" t="str">
        <f t="shared" ca="1" si="219"/>
        <v/>
      </c>
      <c r="Q895" s="65" t="str">
        <f t="shared" ca="1" si="220"/>
        <v/>
      </c>
      <c r="R895" s="65" t="str">
        <f t="shared" ca="1" si="221"/>
        <v/>
      </c>
      <c r="S895" s="82" t="str">
        <f t="shared" si="222"/>
        <v/>
      </c>
      <c r="T895" s="73" t="str">
        <f t="shared" si="210"/>
        <v/>
      </c>
      <c r="U895" s="89" t="str">
        <f t="shared" si="223"/>
        <v/>
      </c>
      <c r="V895" s="86" t="str">
        <f t="shared" si="211"/>
        <v/>
      </c>
      <c r="W895" s="41" t="str">
        <f t="shared" si="224"/>
        <v/>
      </c>
      <c r="X895" s="42"/>
    </row>
    <row r="896" spans="1:24" x14ac:dyDescent="0.25">
      <c r="A896" s="104" t="str">
        <f t="shared" si="212"/>
        <v/>
      </c>
      <c r="B896" s="33"/>
      <c r="C896" s="34"/>
      <c r="D896" s="39"/>
      <c r="E896" s="39"/>
      <c r="F896" s="39"/>
      <c r="G896" s="40"/>
      <c r="H896" s="53" t="str">
        <f t="shared" ca="1" si="213"/>
        <v/>
      </c>
      <c r="I896" s="54" t="str">
        <f t="shared" ca="1" si="214"/>
        <v/>
      </c>
      <c r="J896" s="54" t="str">
        <f t="shared" ca="1" si="215"/>
        <v/>
      </c>
      <c r="K896" s="54" t="str">
        <f t="shared" ca="1" si="216"/>
        <v/>
      </c>
      <c r="L896" s="54" t="str">
        <f t="shared" ca="1" si="217"/>
        <v/>
      </c>
      <c r="M896" s="54" t="str">
        <f t="shared" ca="1" si="218"/>
        <v/>
      </c>
      <c r="N896" s="78" t="str">
        <f ca="1">IF(OR(G896="T",G896="",AND(H896="",I896="",J896="",K896="",L896="",M896="")),"",Listen!$A$6)</f>
        <v/>
      </c>
      <c r="O896" s="59" t="str">
        <f t="shared" ca="1" si="209"/>
        <v/>
      </c>
      <c r="P896" s="71" t="str">
        <f t="shared" ca="1" si="219"/>
        <v/>
      </c>
      <c r="Q896" s="65" t="str">
        <f t="shared" ca="1" si="220"/>
        <v/>
      </c>
      <c r="R896" s="65" t="str">
        <f t="shared" ca="1" si="221"/>
        <v/>
      </c>
      <c r="S896" s="82" t="str">
        <f t="shared" si="222"/>
        <v/>
      </c>
      <c r="T896" s="73" t="str">
        <f t="shared" si="210"/>
        <v/>
      </c>
      <c r="U896" s="89" t="str">
        <f t="shared" si="223"/>
        <v/>
      </c>
      <c r="V896" s="86" t="str">
        <f t="shared" si="211"/>
        <v/>
      </c>
      <c r="W896" s="41" t="str">
        <f t="shared" si="224"/>
        <v/>
      </c>
      <c r="X896" s="42"/>
    </row>
    <row r="897" spans="1:24" x14ac:dyDescent="0.25">
      <c r="A897" s="104" t="str">
        <f t="shared" si="212"/>
        <v/>
      </c>
      <c r="B897" s="33"/>
      <c r="C897" s="34"/>
      <c r="D897" s="39"/>
      <c r="E897" s="39"/>
      <c r="F897" s="39"/>
      <c r="G897" s="40"/>
      <c r="H897" s="53" t="str">
        <f t="shared" ca="1" si="213"/>
        <v/>
      </c>
      <c r="I897" s="54" t="str">
        <f t="shared" ca="1" si="214"/>
        <v/>
      </c>
      <c r="J897" s="54" t="str">
        <f t="shared" ca="1" si="215"/>
        <v/>
      </c>
      <c r="K897" s="54" t="str">
        <f t="shared" ca="1" si="216"/>
        <v/>
      </c>
      <c r="L897" s="54" t="str">
        <f t="shared" ca="1" si="217"/>
        <v/>
      </c>
      <c r="M897" s="54" t="str">
        <f t="shared" ca="1" si="218"/>
        <v/>
      </c>
      <c r="N897" s="78" t="str">
        <f ca="1">IF(OR(G897="T",G897="",AND(H897="",I897="",J897="",K897="",L897="",M897="")),"",Listen!$A$6)</f>
        <v/>
      </c>
      <c r="O897" s="59" t="str">
        <f t="shared" ca="1" si="209"/>
        <v/>
      </c>
      <c r="P897" s="71" t="str">
        <f t="shared" ca="1" si="219"/>
        <v/>
      </c>
      <c r="Q897" s="65" t="str">
        <f t="shared" ca="1" si="220"/>
        <v/>
      </c>
      <c r="R897" s="65" t="str">
        <f t="shared" ca="1" si="221"/>
        <v/>
      </c>
      <c r="S897" s="82" t="str">
        <f t="shared" si="222"/>
        <v/>
      </c>
      <c r="T897" s="73" t="str">
        <f t="shared" si="210"/>
        <v/>
      </c>
      <c r="U897" s="89" t="str">
        <f t="shared" si="223"/>
        <v/>
      </c>
      <c r="V897" s="86" t="str">
        <f t="shared" si="211"/>
        <v/>
      </c>
      <c r="W897" s="41" t="str">
        <f t="shared" si="224"/>
        <v/>
      </c>
      <c r="X897" s="42"/>
    </row>
    <row r="898" spans="1:24" x14ac:dyDescent="0.25">
      <c r="A898" s="104" t="str">
        <f t="shared" si="212"/>
        <v/>
      </c>
      <c r="B898" s="33"/>
      <c r="C898" s="34"/>
      <c r="D898" s="39"/>
      <c r="E898" s="39"/>
      <c r="F898" s="39"/>
      <c r="G898" s="40"/>
      <c r="H898" s="53" t="str">
        <f t="shared" ca="1" si="213"/>
        <v/>
      </c>
      <c r="I898" s="54" t="str">
        <f t="shared" ca="1" si="214"/>
        <v/>
      </c>
      <c r="J898" s="54" t="str">
        <f t="shared" ca="1" si="215"/>
        <v/>
      </c>
      <c r="K898" s="54" t="str">
        <f t="shared" ca="1" si="216"/>
        <v/>
      </c>
      <c r="L898" s="54" t="str">
        <f t="shared" ca="1" si="217"/>
        <v/>
      </c>
      <c r="M898" s="54" t="str">
        <f t="shared" ca="1" si="218"/>
        <v/>
      </c>
      <c r="N898" s="78" t="str">
        <f ca="1">IF(OR(G898="T",G898="",AND(H898="",I898="",J898="",K898="",L898="",M898="")),"",Listen!$A$6)</f>
        <v/>
      </c>
      <c r="O898" s="59" t="str">
        <f t="shared" ca="1" si="209"/>
        <v/>
      </c>
      <c r="P898" s="71" t="str">
        <f t="shared" ca="1" si="219"/>
        <v/>
      </c>
      <c r="Q898" s="65" t="str">
        <f t="shared" ca="1" si="220"/>
        <v/>
      </c>
      <c r="R898" s="65" t="str">
        <f t="shared" ca="1" si="221"/>
        <v/>
      </c>
      <c r="S898" s="82" t="str">
        <f t="shared" si="222"/>
        <v/>
      </c>
      <c r="T898" s="73" t="str">
        <f t="shared" si="210"/>
        <v/>
      </c>
      <c r="U898" s="89" t="str">
        <f t="shared" si="223"/>
        <v/>
      </c>
      <c r="V898" s="86" t="str">
        <f t="shared" si="211"/>
        <v/>
      </c>
      <c r="W898" s="41" t="str">
        <f t="shared" si="224"/>
        <v/>
      </c>
      <c r="X898" s="42"/>
    </row>
    <row r="899" spans="1:24" x14ac:dyDescent="0.25">
      <c r="A899" s="104" t="str">
        <f t="shared" si="212"/>
        <v/>
      </c>
      <c r="B899" s="33"/>
      <c r="C899" s="34"/>
      <c r="D899" s="39"/>
      <c r="E899" s="39"/>
      <c r="F899" s="39"/>
      <c r="G899" s="40"/>
      <c r="H899" s="53" t="str">
        <f t="shared" ca="1" si="213"/>
        <v/>
      </c>
      <c r="I899" s="54" t="str">
        <f t="shared" ca="1" si="214"/>
        <v/>
      </c>
      <c r="J899" s="54" t="str">
        <f t="shared" ca="1" si="215"/>
        <v/>
      </c>
      <c r="K899" s="54" t="str">
        <f t="shared" ca="1" si="216"/>
        <v/>
      </c>
      <c r="L899" s="54" t="str">
        <f t="shared" ca="1" si="217"/>
        <v/>
      </c>
      <c r="M899" s="54" t="str">
        <f t="shared" ca="1" si="218"/>
        <v/>
      </c>
      <c r="N899" s="78" t="str">
        <f ca="1">IF(OR(G899="T",G899="",AND(H899="",I899="",J899="",K899="",L899="",M899="")),"",Listen!$A$6)</f>
        <v/>
      </c>
      <c r="O899" s="59" t="str">
        <f t="shared" ca="1" si="209"/>
        <v/>
      </c>
      <c r="P899" s="71" t="str">
        <f t="shared" ca="1" si="219"/>
        <v/>
      </c>
      <c r="Q899" s="65" t="str">
        <f t="shared" ca="1" si="220"/>
        <v/>
      </c>
      <c r="R899" s="65" t="str">
        <f t="shared" ca="1" si="221"/>
        <v/>
      </c>
      <c r="S899" s="82" t="str">
        <f t="shared" si="222"/>
        <v/>
      </c>
      <c r="T899" s="73" t="str">
        <f t="shared" si="210"/>
        <v/>
      </c>
      <c r="U899" s="89" t="str">
        <f t="shared" si="223"/>
        <v/>
      </c>
      <c r="V899" s="86" t="str">
        <f t="shared" si="211"/>
        <v/>
      </c>
      <c r="W899" s="41" t="str">
        <f t="shared" si="224"/>
        <v/>
      </c>
      <c r="X899" s="42"/>
    </row>
    <row r="900" spans="1:24" x14ac:dyDescent="0.25">
      <c r="A900" s="104" t="str">
        <f t="shared" si="212"/>
        <v/>
      </c>
      <c r="B900" s="33"/>
      <c r="C900" s="34"/>
      <c r="D900" s="39"/>
      <c r="E900" s="39"/>
      <c r="F900" s="39"/>
      <c r="G900" s="40"/>
      <c r="H900" s="53" t="str">
        <f t="shared" ca="1" si="213"/>
        <v/>
      </c>
      <c r="I900" s="54" t="str">
        <f t="shared" ca="1" si="214"/>
        <v/>
      </c>
      <c r="J900" s="54" t="str">
        <f t="shared" ca="1" si="215"/>
        <v/>
      </c>
      <c r="K900" s="54" t="str">
        <f t="shared" ca="1" si="216"/>
        <v/>
      </c>
      <c r="L900" s="54" t="str">
        <f t="shared" ca="1" si="217"/>
        <v/>
      </c>
      <c r="M900" s="54" t="str">
        <f t="shared" ca="1" si="218"/>
        <v/>
      </c>
      <c r="N900" s="78" t="str">
        <f ca="1">IF(OR(G900="T",G900="",AND(H900="",I900="",J900="",K900="",L900="",M900="")),"",Listen!$A$6)</f>
        <v/>
      </c>
      <c r="O900" s="59" t="str">
        <f t="shared" ca="1" si="209"/>
        <v/>
      </c>
      <c r="P900" s="71" t="str">
        <f t="shared" ca="1" si="219"/>
        <v/>
      </c>
      <c r="Q900" s="65" t="str">
        <f t="shared" ca="1" si="220"/>
        <v/>
      </c>
      <c r="R900" s="65" t="str">
        <f t="shared" ca="1" si="221"/>
        <v/>
      </c>
      <c r="S900" s="82" t="str">
        <f t="shared" si="222"/>
        <v/>
      </c>
      <c r="T900" s="73" t="str">
        <f t="shared" si="210"/>
        <v/>
      </c>
      <c r="U900" s="89" t="str">
        <f t="shared" si="223"/>
        <v/>
      </c>
      <c r="V900" s="86" t="str">
        <f t="shared" si="211"/>
        <v/>
      </c>
      <c r="W900" s="41" t="str">
        <f t="shared" si="224"/>
        <v/>
      </c>
      <c r="X900" s="42"/>
    </row>
    <row r="901" spans="1:24" x14ac:dyDescent="0.25">
      <c r="A901" s="104" t="str">
        <f t="shared" si="212"/>
        <v/>
      </c>
      <c r="B901" s="33"/>
      <c r="C901" s="34"/>
      <c r="D901" s="39"/>
      <c r="E901" s="39"/>
      <c r="F901" s="39"/>
      <c r="G901" s="40"/>
      <c r="H901" s="53" t="str">
        <f t="shared" ca="1" si="213"/>
        <v/>
      </c>
      <c r="I901" s="54" t="str">
        <f t="shared" ca="1" si="214"/>
        <v/>
      </c>
      <c r="J901" s="54" t="str">
        <f t="shared" ca="1" si="215"/>
        <v/>
      </c>
      <c r="K901" s="54" t="str">
        <f t="shared" ca="1" si="216"/>
        <v/>
      </c>
      <c r="L901" s="54" t="str">
        <f t="shared" ca="1" si="217"/>
        <v/>
      </c>
      <c r="M901" s="54" t="str">
        <f t="shared" ca="1" si="218"/>
        <v/>
      </c>
      <c r="N901" s="78" t="str">
        <f ca="1">IF(OR(G901="T",G901="",AND(H901="",I901="",J901="",K901="",L901="",M901="")),"",Listen!$A$6)</f>
        <v/>
      </c>
      <c r="O901" s="59" t="str">
        <f t="shared" ca="1" si="209"/>
        <v/>
      </c>
      <c r="P901" s="71" t="str">
        <f t="shared" ca="1" si="219"/>
        <v/>
      </c>
      <c r="Q901" s="65" t="str">
        <f t="shared" ca="1" si="220"/>
        <v/>
      </c>
      <c r="R901" s="65" t="str">
        <f t="shared" ca="1" si="221"/>
        <v/>
      </c>
      <c r="S901" s="82" t="str">
        <f t="shared" si="222"/>
        <v/>
      </c>
      <c r="T901" s="73" t="str">
        <f t="shared" si="210"/>
        <v/>
      </c>
      <c r="U901" s="89" t="str">
        <f t="shared" si="223"/>
        <v/>
      </c>
      <c r="V901" s="86" t="str">
        <f t="shared" si="211"/>
        <v/>
      </c>
      <c r="W901" s="41" t="str">
        <f t="shared" si="224"/>
        <v/>
      </c>
      <c r="X901" s="42"/>
    </row>
    <row r="902" spans="1:24" x14ac:dyDescent="0.25">
      <c r="A902" s="104" t="str">
        <f t="shared" si="212"/>
        <v/>
      </c>
      <c r="B902" s="33"/>
      <c r="C902" s="34"/>
      <c r="D902" s="39"/>
      <c r="E902" s="39"/>
      <c r="F902" s="39"/>
      <c r="G902" s="40"/>
      <c r="H902" s="53" t="str">
        <f t="shared" ca="1" si="213"/>
        <v/>
      </c>
      <c r="I902" s="54" t="str">
        <f t="shared" ca="1" si="214"/>
        <v/>
      </c>
      <c r="J902" s="54" t="str">
        <f t="shared" ca="1" si="215"/>
        <v/>
      </c>
      <c r="K902" s="54" t="str">
        <f t="shared" ca="1" si="216"/>
        <v/>
      </c>
      <c r="L902" s="54" t="str">
        <f t="shared" ca="1" si="217"/>
        <v/>
      </c>
      <c r="M902" s="54" t="str">
        <f t="shared" ca="1" si="218"/>
        <v/>
      </c>
      <c r="N902" s="78" t="str">
        <f ca="1">IF(OR(G902="T",G902="",AND(H902="",I902="",J902="",K902="",L902="",M902="")),"",Listen!$A$6)</f>
        <v/>
      </c>
      <c r="O902" s="59" t="str">
        <f t="shared" ca="1" si="209"/>
        <v/>
      </c>
      <c r="P902" s="71" t="str">
        <f t="shared" ca="1" si="219"/>
        <v/>
      </c>
      <c r="Q902" s="65" t="str">
        <f t="shared" ca="1" si="220"/>
        <v/>
      </c>
      <c r="R902" s="65" t="str">
        <f t="shared" ca="1" si="221"/>
        <v/>
      </c>
      <c r="S902" s="82" t="str">
        <f t="shared" si="222"/>
        <v/>
      </c>
      <c r="T902" s="73" t="str">
        <f t="shared" si="210"/>
        <v/>
      </c>
      <c r="U902" s="89" t="str">
        <f t="shared" si="223"/>
        <v/>
      </c>
      <c r="V902" s="86" t="str">
        <f t="shared" si="211"/>
        <v/>
      </c>
      <c r="W902" s="41" t="str">
        <f t="shared" si="224"/>
        <v/>
      </c>
      <c r="X902" s="42"/>
    </row>
    <row r="903" spans="1:24" x14ac:dyDescent="0.25">
      <c r="A903" s="104" t="str">
        <f t="shared" si="212"/>
        <v/>
      </c>
      <c r="B903" s="33"/>
      <c r="C903" s="34"/>
      <c r="D903" s="39"/>
      <c r="E903" s="39"/>
      <c r="F903" s="39"/>
      <c r="G903" s="40"/>
      <c r="H903" s="53" t="str">
        <f t="shared" ca="1" si="213"/>
        <v/>
      </c>
      <c r="I903" s="54" t="str">
        <f t="shared" ca="1" si="214"/>
        <v/>
      </c>
      <c r="J903" s="54" t="str">
        <f t="shared" ca="1" si="215"/>
        <v/>
      </c>
      <c r="K903" s="54" t="str">
        <f t="shared" ca="1" si="216"/>
        <v/>
      </c>
      <c r="L903" s="54" t="str">
        <f t="shared" ca="1" si="217"/>
        <v/>
      </c>
      <c r="M903" s="54" t="str">
        <f t="shared" ca="1" si="218"/>
        <v/>
      </c>
      <c r="N903" s="78" t="str">
        <f ca="1">IF(OR(G903="T",G903="",AND(H903="",I903="",J903="",K903="",L903="",M903="")),"",Listen!$A$6)</f>
        <v/>
      </c>
      <c r="O903" s="59" t="str">
        <f t="shared" ref="O903:O966" ca="1" si="225">IF(N903="","",VLOOKUP(N903,Mikrobio2,2,FALSE))</f>
        <v/>
      </c>
      <c r="P903" s="71" t="str">
        <f t="shared" ca="1" si="219"/>
        <v/>
      </c>
      <c r="Q903" s="65" t="str">
        <f t="shared" ca="1" si="220"/>
        <v/>
      </c>
      <c r="R903" s="65" t="str">
        <f t="shared" ca="1" si="221"/>
        <v/>
      </c>
      <c r="S903" s="82" t="str">
        <f t="shared" si="222"/>
        <v/>
      </c>
      <c r="T903" s="73" t="str">
        <f t="shared" ref="T903:T966" si="226">IF(S903="","",VLOOKUP(S903,Chemie2,2,FALSE))</f>
        <v/>
      </c>
      <c r="U903" s="89" t="str">
        <f t="shared" si="223"/>
        <v/>
      </c>
      <c r="V903" s="86" t="str">
        <f t="shared" ref="V903:V966" si="227">IF(U903="","",VLOOKUP(U903,Planprobe2,2,FALSE))</f>
        <v/>
      </c>
      <c r="W903" s="41" t="str">
        <f t="shared" si="224"/>
        <v/>
      </c>
      <c r="X903" s="42"/>
    </row>
    <row r="904" spans="1:24" x14ac:dyDescent="0.25">
      <c r="A904" s="104" t="str">
        <f t="shared" ref="A904:A967" si="228">IF(B904="","",CONCATENATE("WVU-",ROW()-6))</f>
        <v/>
      </c>
      <c r="B904" s="33"/>
      <c r="C904" s="34"/>
      <c r="D904" s="39"/>
      <c r="E904" s="39"/>
      <c r="F904" s="39"/>
      <c r="G904" s="40"/>
      <c r="H904" s="53" t="str">
        <f t="shared" ref="H904:H967" ca="1" si="229">IF(OR($C904="",ISNA(VLOOKUP("Escherichia coli (E. coli)",INDIRECT($C904&amp;"!B6:D205"),3,FALSE))=TRUE),"",IF(VLOOKUP("Escherichia coli (E. coli)",INDIRECT($C904&amp;"!B6:D205"),3,FALSE)=0,"",VLOOKUP("Escherichia coli (E. coli)",INDIRECT($C904&amp;"!B6:D205"),3,FALSE)))</f>
        <v/>
      </c>
      <c r="I904" s="54" t="str">
        <f t="shared" ref="I904:I967" ca="1" si="230">IF(OR($C904="",ISNA(VLOOKUP("Coliforme Bakterien",INDIRECT($C904&amp;"!B6:D205"),3,FALSE))=TRUE),"",IF(VLOOKUP("Coliforme Bakterien",INDIRECT($C904&amp;"!B6:D205"),3,FALSE)=0,"",VLOOKUP("Coliforme Bakterien",INDIRECT($C904&amp;"!B6:D205"),3,FALSE)))</f>
        <v/>
      </c>
      <c r="J904" s="54" t="str">
        <f t="shared" ref="J904:J967" ca="1" si="231">IF(OR($C904="",ISNA(VLOOKUP("Koloniezahl bei 22°C",INDIRECT($C904&amp;"!B6:D205"),3,FALSE))=TRUE),"",IF(VLOOKUP("Koloniezahl bei 22°C",INDIRECT($C904&amp;"!B6:D205"),3,FALSE)=0,"",VLOOKUP("Koloniezahl bei 22°C",INDIRECT($C904&amp;"!B6:D205"),3,FALSE)))</f>
        <v/>
      </c>
      <c r="K904" s="54" t="str">
        <f t="shared" ref="K904:K967" ca="1" si="232">IF(OR($C904="",ISNA(VLOOKUP("Koloniezahl bei 36°C",INDIRECT($C904&amp;"!B6:D205"),3,FALSE))=TRUE),"",IF(VLOOKUP("Koloniezahl bei 36°C",INDIRECT($C904&amp;"!B6:D205"),3,FALSE)=0,"",VLOOKUP("Koloniezahl bei 36°C",INDIRECT($C904&amp;"!B6:D205"),3,FALSE)))</f>
        <v/>
      </c>
      <c r="L904" s="54" t="str">
        <f t="shared" ref="L904:L967" ca="1" si="233">IF(OR($C904="",ISNA(VLOOKUP("Pseudomonas aeruginosa",INDIRECT($C904&amp;"!B6:D205"),3,FALSE))=TRUE),"",IF(VLOOKUP("Pseudomonas aeruginosa",INDIRECT($C904&amp;"!B6:D205"),3,FALSE)=0,"",VLOOKUP("Pseudomonas aeruginosa",INDIRECT($C904&amp;"!B6:D205"),3,FALSE)))</f>
        <v/>
      </c>
      <c r="M904" s="54" t="str">
        <f t="shared" ref="M904:M967" ca="1" si="234">IF(OR($C904="",ISNA(VLOOKUP("Enterokokken",INDIRECT($C904&amp;"!B6:D205"),3,FALSE))=TRUE),"",IF(VLOOKUP("Enterokokken",INDIRECT($C904&amp;"!B6:D205"),3,FALSE)=0,"",VLOOKUP("Enterokokken",INDIRECT($C904&amp;"!B6:D205"),3,FALSE)))</f>
        <v/>
      </c>
      <c r="N904" s="78" t="str">
        <f ca="1">IF(OR(G904="T",G904="",AND(H904="",I904="",J904="",K904="",L904="",M904="")),"",Listen!$A$6)</f>
        <v/>
      </c>
      <c r="O904" s="59" t="str">
        <f t="shared" ca="1" si="225"/>
        <v/>
      </c>
      <c r="P904" s="71" t="str">
        <f t="shared" ref="P904:P967" ca="1" si="235">IF(OR($C904="",ISNA(VLOOKUP("Kupfer",INDIRECT($C904&amp;"!B6:D205"),3,FALSE))=TRUE),"",IF(VLOOKUP("Kupfer",INDIRECT($C904&amp;"!B6:D205"),3,FALSE)=0,"",VLOOKUP("Kupfer",INDIRECT($C904&amp;"!B6:D205"),3,FALSE)))</f>
        <v/>
      </c>
      <c r="Q904" s="65" t="str">
        <f t="shared" ref="Q904:Q967" ca="1" si="236">IF(OR($C904="",ISNA(VLOOKUP("Nickel",INDIRECT($C904&amp;"!B6:D205"),3,FALSE))=TRUE),"",IF(VLOOKUP("Nickel",INDIRECT($C904&amp;"!B6:D205"),3,FALSE)=0,"",VLOOKUP("Nickel",INDIRECT($C904&amp;"!B6:D205"),3,FALSE)))</f>
        <v/>
      </c>
      <c r="R904" s="65" t="str">
        <f t="shared" ref="R904:R967" ca="1" si="237">IF(OR($C904="",ISNA(VLOOKUP("Blei",INDIRECT($C904&amp;"!B6:D205"),3,FALSE))=TRUE),"",IF(VLOOKUP("Blei",INDIRECT($C904&amp;"!B6:D205"),3,FALSE)=0,"",VLOOKUP("Blei",INDIRECT($C904&amp;"!B6:D205"),3,FALSE)))</f>
        <v/>
      </c>
      <c r="S904" s="82" t="str">
        <f t="shared" ref="S904:S967" si="238">IF(G904="","",IF(AND(G904="T",OR(P904="x",Q904="x",R904="x")),1,IF(OR(P904="x",Q904="x",R904="x"),"A","")))</f>
        <v/>
      </c>
      <c r="T904" s="73" t="str">
        <f t="shared" si="226"/>
        <v/>
      </c>
      <c r="U904" s="89" t="str">
        <f t="shared" ref="U904:U967" si="239">IF(C904&lt;&gt;"","1m003","")</f>
        <v/>
      </c>
      <c r="V904" s="86" t="str">
        <f t="shared" si="227"/>
        <v/>
      </c>
      <c r="W904" s="41" t="str">
        <f t="shared" ref="W904:W967" si="240">IF(U904="","",IF(OR(U904="1m003",U904="1m004"),"ja","Bitte auswählen!"))</f>
        <v/>
      </c>
      <c r="X904" s="42"/>
    </row>
    <row r="905" spans="1:24" x14ac:dyDescent="0.25">
      <c r="A905" s="104" t="str">
        <f t="shared" si="228"/>
        <v/>
      </c>
      <c r="B905" s="33"/>
      <c r="C905" s="34"/>
      <c r="D905" s="39"/>
      <c r="E905" s="39"/>
      <c r="F905" s="39"/>
      <c r="G905" s="40"/>
      <c r="H905" s="53" t="str">
        <f t="shared" ca="1" si="229"/>
        <v/>
      </c>
      <c r="I905" s="54" t="str">
        <f t="shared" ca="1" si="230"/>
        <v/>
      </c>
      <c r="J905" s="54" t="str">
        <f t="shared" ca="1" si="231"/>
        <v/>
      </c>
      <c r="K905" s="54" t="str">
        <f t="shared" ca="1" si="232"/>
        <v/>
      </c>
      <c r="L905" s="54" t="str">
        <f t="shared" ca="1" si="233"/>
        <v/>
      </c>
      <c r="M905" s="54" t="str">
        <f t="shared" ca="1" si="234"/>
        <v/>
      </c>
      <c r="N905" s="78" t="str">
        <f ca="1">IF(OR(G905="T",G905="",AND(H905="",I905="",J905="",K905="",L905="",M905="")),"",Listen!$A$6)</f>
        <v/>
      </c>
      <c r="O905" s="59" t="str">
        <f t="shared" ca="1" si="225"/>
        <v/>
      </c>
      <c r="P905" s="71" t="str">
        <f t="shared" ca="1" si="235"/>
        <v/>
      </c>
      <c r="Q905" s="65" t="str">
        <f t="shared" ca="1" si="236"/>
        <v/>
      </c>
      <c r="R905" s="65" t="str">
        <f t="shared" ca="1" si="237"/>
        <v/>
      </c>
      <c r="S905" s="82" t="str">
        <f t="shared" si="238"/>
        <v/>
      </c>
      <c r="T905" s="73" t="str">
        <f t="shared" si="226"/>
        <v/>
      </c>
      <c r="U905" s="89" t="str">
        <f t="shared" si="239"/>
        <v/>
      </c>
      <c r="V905" s="86" t="str">
        <f t="shared" si="227"/>
        <v/>
      </c>
      <c r="W905" s="41" t="str">
        <f t="shared" si="240"/>
        <v/>
      </c>
      <c r="X905" s="42"/>
    </row>
    <row r="906" spans="1:24" x14ac:dyDescent="0.25">
      <c r="A906" s="104" t="str">
        <f t="shared" si="228"/>
        <v/>
      </c>
      <c r="B906" s="33"/>
      <c r="C906" s="34"/>
      <c r="D906" s="39"/>
      <c r="E906" s="39"/>
      <c r="F906" s="39"/>
      <c r="G906" s="40"/>
      <c r="H906" s="53" t="str">
        <f t="shared" ca="1" si="229"/>
        <v/>
      </c>
      <c r="I906" s="54" t="str">
        <f t="shared" ca="1" si="230"/>
        <v/>
      </c>
      <c r="J906" s="54" t="str">
        <f t="shared" ca="1" si="231"/>
        <v/>
      </c>
      <c r="K906" s="54" t="str">
        <f t="shared" ca="1" si="232"/>
        <v/>
      </c>
      <c r="L906" s="54" t="str">
        <f t="shared" ca="1" si="233"/>
        <v/>
      </c>
      <c r="M906" s="54" t="str">
        <f t="shared" ca="1" si="234"/>
        <v/>
      </c>
      <c r="N906" s="78" t="str">
        <f ca="1">IF(OR(G906="T",G906="",AND(H906="",I906="",J906="",K906="",L906="",M906="")),"",Listen!$A$6)</f>
        <v/>
      </c>
      <c r="O906" s="59" t="str">
        <f t="shared" ca="1" si="225"/>
        <v/>
      </c>
      <c r="P906" s="71" t="str">
        <f t="shared" ca="1" si="235"/>
        <v/>
      </c>
      <c r="Q906" s="65" t="str">
        <f t="shared" ca="1" si="236"/>
        <v/>
      </c>
      <c r="R906" s="65" t="str">
        <f t="shared" ca="1" si="237"/>
        <v/>
      </c>
      <c r="S906" s="82" t="str">
        <f t="shared" si="238"/>
        <v/>
      </c>
      <c r="T906" s="73" t="str">
        <f t="shared" si="226"/>
        <v/>
      </c>
      <c r="U906" s="89" t="str">
        <f t="shared" si="239"/>
        <v/>
      </c>
      <c r="V906" s="86" t="str">
        <f t="shared" si="227"/>
        <v/>
      </c>
      <c r="W906" s="41" t="str">
        <f t="shared" si="240"/>
        <v/>
      </c>
      <c r="X906" s="42"/>
    </row>
    <row r="907" spans="1:24" x14ac:dyDescent="0.25">
      <c r="A907" s="104" t="str">
        <f t="shared" si="228"/>
        <v/>
      </c>
      <c r="B907" s="33"/>
      <c r="C907" s="34"/>
      <c r="D907" s="39"/>
      <c r="E907" s="39"/>
      <c r="F907" s="39"/>
      <c r="G907" s="40"/>
      <c r="H907" s="53" t="str">
        <f t="shared" ca="1" si="229"/>
        <v/>
      </c>
      <c r="I907" s="54" t="str">
        <f t="shared" ca="1" si="230"/>
        <v/>
      </c>
      <c r="J907" s="54" t="str">
        <f t="shared" ca="1" si="231"/>
        <v/>
      </c>
      <c r="K907" s="54" t="str">
        <f t="shared" ca="1" si="232"/>
        <v/>
      </c>
      <c r="L907" s="54" t="str">
        <f t="shared" ca="1" si="233"/>
        <v/>
      </c>
      <c r="M907" s="54" t="str">
        <f t="shared" ca="1" si="234"/>
        <v/>
      </c>
      <c r="N907" s="78" t="str">
        <f ca="1">IF(OR(G907="T",G907="",AND(H907="",I907="",J907="",K907="",L907="",M907="")),"",Listen!$A$6)</f>
        <v/>
      </c>
      <c r="O907" s="59" t="str">
        <f t="shared" ca="1" si="225"/>
        <v/>
      </c>
      <c r="P907" s="71" t="str">
        <f t="shared" ca="1" si="235"/>
        <v/>
      </c>
      <c r="Q907" s="65" t="str">
        <f t="shared" ca="1" si="236"/>
        <v/>
      </c>
      <c r="R907" s="65" t="str">
        <f t="shared" ca="1" si="237"/>
        <v/>
      </c>
      <c r="S907" s="82" t="str">
        <f t="shared" si="238"/>
        <v/>
      </c>
      <c r="T907" s="73" t="str">
        <f t="shared" si="226"/>
        <v/>
      </c>
      <c r="U907" s="89" t="str">
        <f t="shared" si="239"/>
        <v/>
      </c>
      <c r="V907" s="86" t="str">
        <f t="shared" si="227"/>
        <v/>
      </c>
      <c r="W907" s="41" t="str">
        <f t="shared" si="240"/>
        <v/>
      </c>
      <c r="X907" s="42"/>
    </row>
    <row r="908" spans="1:24" x14ac:dyDescent="0.25">
      <c r="A908" s="104" t="str">
        <f t="shared" si="228"/>
        <v/>
      </c>
      <c r="B908" s="33"/>
      <c r="C908" s="34"/>
      <c r="D908" s="39"/>
      <c r="E908" s="39"/>
      <c r="F908" s="39"/>
      <c r="G908" s="40"/>
      <c r="H908" s="53" t="str">
        <f t="shared" ca="1" si="229"/>
        <v/>
      </c>
      <c r="I908" s="54" t="str">
        <f t="shared" ca="1" si="230"/>
        <v/>
      </c>
      <c r="J908" s="54" t="str">
        <f t="shared" ca="1" si="231"/>
        <v/>
      </c>
      <c r="K908" s="54" t="str">
        <f t="shared" ca="1" si="232"/>
        <v/>
      </c>
      <c r="L908" s="54" t="str">
        <f t="shared" ca="1" si="233"/>
        <v/>
      </c>
      <c r="M908" s="54" t="str">
        <f t="shared" ca="1" si="234"/>
        <v/>
      </c>
      <c r="N908" s="78" t="str">
        <f ca="1">IF(OR(G908="T",G908="",AND(H908="",I908="",J908="",K908="",L908="",M908="")),"",Listen!$A$6)</f>
        <v/>
      </c>
      <c r="O908" s="59" t="str">
        <f t="shared" ca="1" si="225"/>
        <v/>
      </c>
      <c r="P908" s="71" t="str">
        <f t="shared" ca="1" si="235"/>
        <v/>
      </c>
      <c r="Q908" s="65" t="str">
        <f t="shared" ca="1" si="236"/>
        <v/>
      </c>
      <c r="R908" s="65" t="str">
        <f t="shared" ca="1" si="237"/>
        <v/>
      </c>
      <c r="S908" s="82" t="str">
        <f t="shared" si="238"/>
        <v/>
      </c>
      <c r="T908" s="73" t="str">
        <f t="shared" si="226"/>
        <v/>
      </c>
      <c r="U908" s="89" t="str">
        <f t="shared" si="239"/>
        <v/>
      </c>
      <c r="V908" s="86" t="str">
        <f t="shared" si="227"/>
        <v/>
      </c>
      <c r="W908" s="41" t="str">
        <f t="shared" si="240"/>
        <v/>
      </c>
      <c r="X908" s="42"/>
    </row>
    <row r="909" spans="1:24" x14ac:dyDescent="0.25">
      <c r="A909" s="104" t="str">
        <f t="shared" si="228"/>
        <v/>
      </c>
      <c r="B909" s="33"/>
      <c r="C909" s="34"/>
      <c r="D909" s="39"/>
      <c r="E909" s="39"/>
      <c r="F909" s="39"/>
      <c r="G909" s="40"/>
      <c r="H909" s="53" t="str">
        <f t="shared" ca="1" si="229"/>
        <v/>
      </c>
      <c r="I909" s="54" t="str">
        <f t="shared" ca="1" si="230"/>
        <v/>
      </c>
      <c r="J909" s="54" t="str">
        <f t="shared" ca="1" si="231"/>
        <v/>
      </c>
      <c r="K909" s="54" t="str">
        <f t="shared" ca="1" si="232"/>
        <v/>
      </c>
      <c r="L909" s="54" t="str">
        <f t="shared" ca="1" si="233"/>
        <v/>
      </c>
      <c r="M909" s="54" t="str">
        <f t="shared" ca="1" si="234"/>
        <v/>
      </c>
      <c r="N909" s="78" t="str">
        <f ca="1">IF(OR(G909="T",G909="",AND(H909="",I909="",J909="",K909="",L909="",M909="")),"",Listen!$A$6)</f>
        <v/>
      </c>
      <c r="O909" s="59" t="str">
        <f t="shared" ca="1" si="225"/>
        <v/>
      </c>
      <c r="P909" s="71" t="str">
        <f t="shared" ca="1" si="235"/>
        <v/>
      </c>
      <c r="Q909" s="65" t="str">
        <f t="shared" ca="1" si="236"/>
        <v/>
      </c>
      <c r="R909" s="65" t="str">
        <f t="shared" ca="1" si="237"/>
        <v/>
      </c>
      <c r="S909" s="82" t="str">
        <f t="shared" si="238"/>
        <v/>
      </c>
      <c r="T909" s="73" t="str">
        <f t="shared" si="226"/>
        <v/>
      </c>
      <c r="U909" s="89" t="str">
        <f t="shared" si="239"/>
        <v/>
      </c>
      <c r="V909" s="86" t="str">
        <f t="shared" si="227"/>
        <v/>
      </c>
      <c r="W909" s="41" t="str">
        <f t="shared" si="240"/>
        <v/>
      </c>
      <c r="X909" s="42"/>
    </row>
    <row r="910" spans="1:24" x14ac:dyDescent="0.25">
      <c r="A910" s="104" t="str">
        <f t="shared" si="228"/>
        <v/>
      </c>
      <c r="B910" s="33"/>
      <c r="C910" s="34"/>
      <c r="D910" s="39"/>
      <c r="E910" s="39"/>
      <c r="F910" s="39"/>
      <c r="G910" s="40"/>
      <c r="H910" s="53" t="str">
        <f t="shared" ca="1" si="229"/>
        <v/>
      </c>
      <c r="I910" s="54" t="str">
        <f t="shared" ca="1" si="230"/>
        <v/>
      </c>
      <c r="J910" s="54" t="str">
        <f t="shared" ca="1" si="231"/>
        <v/>
      </c>
      <c r="K910" s="54" t="str">
        <f t="shared" ca="1" si="232"/>
        <v/>
      </c>
      <c r="L910" s="54" t="str">
        <f t="shared" ca="1" si="233"/>
        <v/>
      </c>
      <c r="M910" s="54" t="str">
        <f t="shared" ca="1" si="234"/>
        <v/>
      </c>
      <c r="N910" s="78" t="str">
        <f ca="1">IF(OR(G910="T",G910="",AND(H910="",I910="",J910="",K910="",L910="",M910="")),"",Listen!$A$6)</f>
        <v/>
      </c>
      <c r="O910" s="59" t="str">
        <f t="shared" ca="1" si="225"/>
        <v/>
      </c>
      <c r="P910" s="71" t="str">
        <f t="shared" ca="1" si="235"/>
        <v/>
      </c>
      <c r="Q910" s="65" t="str">
        <f t="shared" ca="1" si="236"/>
        <v/>
      </c>
      <c r="R910" s="65" t="str">
        <f t="shared" ca="1" si="237"/>
        <v/>
      </c>
      <c r="S910" s="82" t="str">
        <f t="shared" si="238"/>
        <v/>
      </c>
      <c r="T910" s="73" t="str">
        <f t="shared" si="226"/>
        <v/>
      </c>
      <c r="U910" s="89" t="str">
        <f t="shared" si="239"/>
        <v/>
      </c>
      <c r="V910" s="86" t="str">
        <f t="shared" si="227"/>
        <v/>
      </c>
      <c r="W910" s="41" t="str">
        <f t="shared" si="240"/>
        <v/>
      </c>
      <c r="X910" s="42"/>
    </row>
    <row r="911" spans="1:24" x14ac:dyDescent="0.25">
      <c r="A911" s="104" t="str">
        <f t="shared" si="228"/>
        <v/>
      </c>
      <c r="B911" s="33"/>
      <c r="C911" s="34"/>
      <c r="D911" s="39"/>
      <c r="E911" s="39"/>
      <c r="F911" s="39"/>
      <c r="G911" s="40"/>
      <c r="H911" s="53" t="str">
        <f t="shared" ca="1" si="229"/>
        <v/>
      </c>
      <c r="I911" s="54" t="str">
        <f t="shared" ca="1" si="230"/>
        <v/>
      </c>
      <c r="J911" s="54" t="str">
        <f t="shared" ca="1" si="231"/>
        <v/>
      </c>
      <c r="K911" s="54" t="str">
        <f t="shared" ca="1" si="232"/>
        <v/>
      </c>
      <c r="L911" s="54" t="str">
        <f t="shared" ca="1" si="233"/>
        <v/>
      </c>
      <c r="M911" s="54" t="str">
        <f t="shared" ca="1" si="234"/>
        <v/>
      </c>
      <c r="N911" s="78" t="str">
        <f ca="1">IF(OR(G911="T",G911="",AND(H911="",I911="",J911="",K911="",L911="",M911="")),"",Listen!$A$6)</f>
        <v/>
      </c>
      <c r="O911" s="59" t="str">
        <f t="shared" ca="1" si="225"/>
        <v/>
      </c>
      <c r="P911" s="71" t="str">
        <f t="shared" ca="1" si="235"/>
        <v/>
      </c>
      <c r="Q911" s="65" t="str">
        <f t="shared" ca="1" si="236"/>
        <v/>
      </c>
      <c r="R911" s="65" t="str">
        <f t="shared" ca="1" si="237"/>
        <v/>
      </c>
      <c r="S911" s="82" t="str">
        <f t="shared" si="238"/>
        <v/>
      </c>
      <c r="T911" s="73" t="str">
        <f t="shared" si="226"/>
        <v/>
      </c>
      <c r="U911" s="89" t="str">
        <f t="shared" si="239"/>
        <v/>
      </c>
      <c r="V911" s="86" t="str">
        <f t="shared" si="227"/>
        <v/>
      </c>
      <c r="W911" s="41" t="str">
        <f t="shared" si="240"/>
        <v/>
      </c>
      <c r="X911" s="42"/>
    </row>
    <row r="912" spans="1:24" x14ac:dyDescent="0.25">
      <c r="A912" s="104" t="str">
        <f t="shared" si="228"/>
        <v/>
      </c>
      <c r="B912" s="33"/>
      <c r="C912" s="34"/>
      <c r="D912" s="39"/>
      <c r="E912" s="39"/>
      <c r="F912" s="39"/>
      <c r="G912" s="40"/>
      <c r="H912" s="53" t="str">
        <f t="shared" ca="1" si="229"/>
        <v/>
      </c>
      <c r="I912" s="54" t="str">
        <f t="shared" ca="1" si="230"/>
        <v/>
      </c>
      <c r="J912" s="54" t="str">
        <f t="shared" ca="1" si="231"/>
        <v/>
      </c>
      <c r="K912" s="54" t="str">
        <f t="shared" ca="1" si="232"/>
        <v/>
      </c>
      <c r="L912" s="54" t="str">
        <f t="shared" ca="1" si="233"/>
        <v/>
      </c>
      <c r="M912" s="54" t="str">
        <f t="shared" ca="1" si="234"/>
        <v/>
      </c>
      <c r="N912" s="78" t="str">
        <f ca="1">IF(OR(G912="T",G912="",AND(H912="",I912="",J912="",K912="",L912="",M912="")),"",Listen!$A$6)</f>
        <v/>
      </c>
      <c r="O912" s="59" t="str">
        <f t="shared" ca="1" si="225"/>
        <v/>
      </c>
      <c r="P912" s="71" t="str">
        <f t="shared" ca="1" si="235"/>
        <v/>
      </c>
      <c r="Q912" s="65" t="str">
        <f t="shared" ca="1" si="236"/>
        <v/>
      </c>
      <c r="R912" s="65" t="str">
        <f t="shared" ca="1" si="237"/>
        <v/>
      </c>
      <c r="S912" s="82" t="str">
        <f t="shared" si="238"/>
        <v/>
      </c>
      <c r="T912" s="73" t="str">
        <f t="shared" si="226"/>
        <v/>
      </c>
      <c r="U912" s="89" t="str">
        <f t="shared" si="239"/>
        <v/>
      </c>
      <c r="V912" s="86" t="str">
        <f t="shared" si="227"/>
        <v/>
      </c>
      <c r="W912" s="41" t="str">
        <f t="shared" si="240"/>
        <v/>
      </c>
      <c r="X912" s="42"/>
    </row>
    <row r="913" spans="1:24" x14ac:dyDescent="0.25">
      <c r="A913" s="104" t="str">
        <f t="shared" si="228"/>
        <v/>
      </c>
      <c r="B913" s="33"/>
      <c r="C913" s="34"/>
      <c r="D913" s="39"/>
      <c r="E913" s="39"/>
      <c r="F913" s="39"/>
      <c r="G913" s="40"/>
      <c r="H913" s="53" t="str">
        <f t="shared" ca="1" si="229"/>
        <v/>
      </c>
      <c r="I913" s="54" t="str">
        <f t="shared" ca="1" si="230"/>
        <v/>
      </c>
      <c r="J913" s="54" t="str">
        <f t="shared" ca="1" si="231"/>
        <v/>
      </c>
      <c r="K913" s="54" t="str">
        <f t="shared" ca="1" si="232"/>
        <v/>
      </c>
      <c r="L913" s="54" t="str">
        <f t="shared" ca="1" si="233"/>
        <v/>
      </c>
      <c r="M913" s="54" t="str">
        <f t="shared" ca="1" si="234"/>
        <v/>
      </c>
      <c r="N913" s="78" t="str">
        <f ca="1">IF(OR(G913="T",G913="",AND(H913="",I913="",J913="",K913="",L913="",M913="")),"",Listen!$A$6)</f>
        <v/>
      </c>
      <c r="O913" s="59" t="str">
        <f t="shared" ca="1" si="225"/>
        <v/>
      </c>
      <c r="P913" s="71" t="str">
        <f t="shared" ca="1" si="235"/>
        <v/>
      </c>
      <c r="Q913" s="65" t="str">
        <f t="shared" ca="1" si="236"/>
        <v/>
      </c>
      <c r="R913" s="65" t="str">
        <f t="shared" ca="1" si="237"/>
        <v/>
      </c>
      <c r="S913" s="82" t="str">
        <f t="shared" si="238"/>
        <v/>
      </c>
      <c r="T913" s="73" t="str">
        <f t="shared" si="226"/>
        <v/>
      </c>
      <c r="U913" s="89" t="str">
        <f t="shared" si="239"/>
        <v/>
      </c>
      <c r="V913" s="86" t="str">
        <f t="shared" si="227"/>
        <v/>
      </c>
      <c r="W913" s="41" t="str">
        <f t="shared" si="240"/>
        <v/>
      </c>
      <c r="X913" s="42"/>
    </row>
    <row r="914" spans="1:24" x14ac:dyDescent="0.25">
      <c r="A914" s="104" t="str">
        <f t="shared" si="228"/>
        <v/>
      </c>
      <c r="B914" s="33"/>
      <c r="C914" s="34"/>
      <c r="D914" s="39"/>
      <c r="E914" s="39"/>
      <c r="F914" s="39"/>
      <c r="G914" s="40"/>
      <c r="H914" s="53" t="str">
        <f t="shared" ca="1" si="229"/>
        <v/>
      </c>
      <c r="I914" s="54" t="str">
        <f t="shared" ca="1" si="230"/>
        <v/>
      </c>
      <c r="J914" s="54" t="str">
        <f t="shared" ca="1" si="231"/>
        <v/>
      </c>
      <c r="K914" s="54" t="str">
        <f t="shared" ca="1" si="232"/>
        <v/>
      </c>
      <c r="L914" s="54" t="str">
        <f t="shared" ca="1" si="233"/>
        <v/>
      </c>
      <c r="M914" s="54" t="str">
        <f t="shared" ca="1" si="234"/>
        <v/>
      </c>
      <c r="N914" s="78" t="str">
        <f ca="1">IF(OR(G914="T",G914="",AND(H914="",I914="",J914="",K914="",L914="",M914="")),"",Listen!$A$6)</f>
        <v/>
      </c>
      <c r="O914" s="59" t="str">
        <f t="shared" ca="1" si="225"/>
        <v/>
      </c>
      <c r="P914" s="71" t="str">
        <f t="shared" ca="1" si="235"/>
        <v/>
      </c>
      <c r="Q914" s="65" t="str">
        <f t="shared" ca="1" si="236"/>
        <v/>
      </c>
      <c r="R914" s="65" t="str">
        <f t="shared" ca="1" si="237"/>
        <v/>
      </c>
      <c r="S914" s="82" t="str">
        <f t="shared" si="238"/>
        <v/>
      </c>
      <c r="T914" s="73" t="str">
        <f t="shared" si="226"/>
        <v/>
      </c>
      <c r="U914" s="89" t="str">
        <f t="shared" si="239"/>
        <v/>
      </c>
      <c r="V914" s="86" t="str">
        <f t="shared" si="227"/>
        <v/>
      </c>
      <c r="W914" s="41" t="str">
        <f t="shared" si="240"/>
        <v/>
      </c>
      <c r="X914" s="42"/>
    </row>
    <row r="915" spans="1:24" x14ac:dyDescent="0.25">
      <c r="A915" s="104" t="str">
        <f t="shared" si="228"/>
        <v/>
      </c>
      <c r="B915" s="33"/>
      <c r="C915" s="34"/>
      <c r="D915" s="39"/>
      <c r="E915" s="39"/>
      <c r="F915" s="39"/>
      <c r="G915" s="40"/>
      <c r="H915" s="53" t="str">
        <f t="shared" ca="1" si="229"/>
        <v/>
      </c>
      <c r="I915" s="54" t="str">
        <f t="shared" ca="1" si="230"/>
        <v/>
      </c>
      <c r="J915" s="54" t="str">
        <f t="shared" ca="1" si="231"/>
        <v/>
      </c>
      <c r="K915" s="54" t="str">
        <f t="shared" ca="1" si="232"/>
        <v/>
      </c>
      <c r="L915" s="54" t="str">
        <f t="shared" ca="1" si="233"/>
        <v/>
      </c>
      <c r="M915" s="54" t="str">
        <f t="shared" ca="1" si="234"/>
        <v/>
      </c>
      <c r="N915" s="78" t="str">
        <f ca="1">IF(OR(G915="T",G915="",AND(H915="",I915="",J915="",K915="",L915="",M915="")),"",Listen!$A$6)</f>
        <v/>
      </c>
      <c r="O915" s="59" t="str">
        <f t="shared" ca="1" si="225"/>
        <v/>
      </c>
      <c r="P915" s="71" t="str">
        <f t="shared" ca="1" si="235"/>
        <v/>
      </c>
      <c r="Q915" s="65" t="str">
        <f t="shared" ca="1" si="236"/>
        <v/>
      </c>
      <c r="R915" s="65" t="str">
        <f t="shared" ca="1" si="237"/>
        <v/>
      </c>
      <c r="S915" s="82" t="str">
        <f t="shared" si="238"/>
        <v/>
      </c>
      <c r="T915" s="73" t="str">
        <f t="shared" si="226"/>
        <v/>
      </c>
      <c r="U915" s="89" t="str">
        <f t="shared" si="239"/>
        <v/>
      </c>
      <c r="V915" s="86" t="str">
        <f t="shared" si="227"/>
        <v/>
      </c>
      <c r="W915" s="41" t="str">
        <f t="shared" si="240"/>
        <v/>
      </c>
      <c r="X915" s="42"/>
    </row>
    <row r="916" spans="1:24" x14ac:dyDescent="0.25">
      <c r="A916" s="104" t="str">
        <f t="shared" si="228"/>
        <v/>
      </c>
      <c r="B916" s="33"/>
      <c r="C916" s="34"/>
      <c r="D916" s="39"/>
      <c r="E916" s="39"/>
      <c r="F916" s="39"/>
      <c r="G916" s="40"/>
      <c r="H916" s="53" t="str">
        <f t="shared" ca="1" si="229"/>
        <v/>
      </c>
      <c r="I916" s="54" t="str">
        <f t="shared" ca="1" si="230"/>
        <v/>
      </c>
      <c r="J916" s="54" t="str">
        <f t="shared" ca="1" si="231"/>
        <v/>
      </c>
      <c r="K916" s="54" t="str">
        <f t="shared" ca="1" si="232"/>
        <v/>
      </c>
      <c r="L916" s="54" t="str">
        <f t="shared" ca="1" si="233"/>
        <v/>
      </c>
      <c r="M916" s="54" t="str">
        <f t="shared" ca="1" si="234"/>
        <v/>
      </c>
      <c r="N916" s="78" t="str">
        <f ca="1">IF(OR(G916="T",G916="",AND(H916="",I916="",J916="",K916="",L916="",M916="")),"",Listen!$A$6)</f>
        <v/>
      </c>
      <c r="O916" s="59" t="str">
        <f t="shared" ca="1" si="225"/>
        <v/>
      </c>
      <c r="P916" s="71" t="str">
        <f t="shared" ca="1" si="235"/>
        <v/>
      </c>
      <c r="Q916" s="65" t="str">
        <f t="shared" ca="1" si="236"/>
        <v/>
      </c>
      <c r="R916" s="65" t="str">
        <f t="shared" ca="1" si="237"/>
        <v/>
      </c>
      <c r="S916" s="82" t="str">
        <f t="shared" si="238"/>
        <v/>
      </c>
      <c r="T916" s="73" t="str">
        <f t="shared" si="226"/>
        <v/>
      </c>
      <c r="U916" s="89" t="str">
        <f t="shared" si="239"/>
        <v/>
      </c>
      <c r="V916" s="86" t="str">
        <f t="shared" si="227"/>
        <v/>
      </c>
      <c r="W916" s="41" t="str">
        <f t="shared" si="240"/>
        <v/>
      </c>
      <c r="X916" s="42"/>
    </row>
    <row r="917" spans="1:24" x14ac:dyDescent="0.25">
      <c r="A917" s="104" t="str">
        <f t="shared" si="228"/>
        <v/>
      </c>
      <c r="B917" s="33"/>
      <c r="C917" s="34"/>
      <c r="D917" s="39"/>
      <c r="E917" s="39"/>
      <c r="F917" s="39"/>
      <c r="G917" s="40"/>
      <c r="H917" s="53" t="str">
        <f t="shared" ca="1" si="229"/>
        <v/>
      </c>
      <c r="I917" s="54" t="str">
        <f t="shared" ca="1" si="230"/>
        <v/>
      </c>
      <c r="J917" s="54" t="str">
        <f t="shared" ca="1" si="231"/>
        <v/>
      </c>
      <c r="K917" s="54" t="str">
        <f t="shared" ca="1" si="232"/>
        <v/>
      </c>
      <c r="L917" s="54" t="str">
        <f t="shared" ca="1" si="233"/>
        <v/>
      </c>
      <c r="M917" s="54" t="str">
        <f t="shared" ca="1" si="234"/>
        <v/>
      </c>
      <c r="N917" s="78" t="str">
        <f ca="1">IF(OR(G917="T",G917="",AND(H917="",I917="",J917="",K917="",L917="",M917="")),"",Listen!$A$6)</f>
        <v/>
      </c>
      <c r="O917" s="59" t="str">
        <f t="shared" ca="1" si="225"/>
        <v/>
      </c>
      <c r="P917" s="71" t="str">
        <f t="shared" ca="1" si="235"/>
        <v/>
      </c>
      <c r="Q917" s="65" t="str">
        <f t="shared" ca="1" si="236"/>
        <v/>
      </c>
      <c r="R917" s="65" t="str">
        <f t="shared" ca="1" si="237"/>
        <v/>
      </c>
      <c r="S917" s="82" t="str">
        <f t="shared" si="238"/>
        <v/>
      </c>
      <c r="T917" s="73" t="str">
        <f t="shared" si="226"/>
        <v/>
      </c>
      <c r="U917" s="89" t="str">
        <f t="shared" si="239"/>
        <v/>
      </c>
      <c r="V917" s="86" t="str">
        <f t="shared" si="227"/>
        <v/>
      </c>
      <c r="W917" s="41" t="str">
        <f t="shared" si="240"/>
        <v/>
      </c>
      <c r="X917" s="42"/>
    </row>
    <row r="918" spans="1:24" x14ac:dyDescent="0.25">
      <c r="A918" s="104" t="str">
        <f t="shared" si="228"/>
        <v/>
      </c>
      <c r="B918" s="33"/>
      <c r="C918" s="34"/>
      <c r="D918" s="39"/>
      <c r="E918" s="39"/>
      <c r="F918" s="39"/>
      <c r="G918" s="40"/>
      <c r="H918" s="53" t="str">
        <f t="shared" ca="1" si="229"/>
        <v/>
      </c>
      <c r="I918" s="54" t="str">
        <f t="shared" ca="1" si="230"/>
        <v/>
      </c>
      <c r="J918" s="54" t="str">
        <f t="shared" ca="1" si="231"/>
        <v/>
      </c>
      <c r="K918" s="54" t="str">
        <f t="shared" ca="1" si="232"/>
        <v/>
      </c>
      <c r="L918" s="54" t="str">
        <f t="shared" ca="1" si="233"/>
        <v/>
      </c>
      <c r="M918" s="54" t="str">
        <f t="shared" ca="1" si="234"/>
        <v/>
      </c>
      <c r="N918" s="78" t="str">
        <f ca="1">IF(OR(G918="T",G918="",AND(H918="",I918="",J918="",K918="",L918="",M918="")),"",Listen!$A$6)</f>
        <v/>
      </c>
      <c r="O918" s="59" t="str">
        <f t="shared" ca="1" si="225"/>
        <v/>
      </c>
      <c r="P918" s="71" t="str">
        <f t="shared" ca="1" si="235"/>
        <v/>
      </c>
      <c r="Q918" s="65" t="str">
        <f t="shared" ca="1" si="236"/>
        <v/>
      </c>
      <c r="R918" s="65" t="str">
        <f t="shared" ca="1" si="237"/>
        <v/>
      </c>
      <c r="S918" s="82" t="str">
        <f t="shared" si="238"/>
        <v/>
      </c>
      <c r="T918" s="73" t="str">
        <f t="shared" si="226"/>
        <v/>
      </c>
      <c r="U918" s="89" t="str">
        <f t="shared" si="239"/>
        <v/>
      </c>
      <c r="V918" s="86" t="str">
        <f t="shared" si="227"/>
        <v/>
      </c>
      <c r="W918" s="41" t="str">
        <f t="shared" si="240"/>
        <v/>
      </c>
      <c r="X918" s="42"/>
    </row>
    <row r="919" spans="1:24" x14ac:dyDescent="0.25">
      <c r="A919" s="104" t="str">
        <f t="shared" si="228"/>
        <v/>
      </c>
      <c r="B919" s="33"/>
      <c r="C919" s="34"/>
      <c r="D919" s="39"/>
      <c r="E919" s="39"/>
      <c r="F919" s="39"/>
      <c r="G919" s="40"/>
      <c r="H919" s="53" t="str">
        <f t="shared" ca="1" si="229"/>
        <v/>
      </c>
      <c r="I919" s="54" t="str">
        <f t="shared" ca="1" si="230"/>
        <v/>
      </c>
      <c r="J919" s="54" t="str">
        <f t="shared" ca="1" si="231"/>
        <v/>
      </c>
      <c r="K919" s="54" t="str">
        <f t="shared" ca="1" si="232"/>
        <v/>
      </c>
      <c r="L919" s="54" t="str">
        <f t="shared" ca="1" si="233"/>
        <v/>
      </c>
      <c r="M919" s="54" t="str">
        <f t="shared" ca="1" si="234"/>
        <v/>
      </c>
      <c r="N919" s="78" t="str">
        <f ca="1">IF(OR(G919="T",G919="",AND(H919="",I919="",J919="",K919="",L919="",M919="")),"",Listen!$A$6)</f>
        <v/>
      </c>
      <c r="O919" s="59" t="str">
        <f t="shared" ca="1" si="225"/>
        <v/>
      </c>
      <c r="P919" s="71" t="str">
        <f t="shared" ca="1" si="235"/>
        <v/>
      </c>
      <c r="Q919" s="65" t="str">
        <f t="shared" ca="1" si="236"/>
        <v/>
      </c>
      <c r="R919" s="65" t="str">
        <f t="shared" ca="1" si="237"/>
        <v/>
      </c>
      <c r="S919" s="82" t="str">
        <f t="shared" si="238"/>
        <v/>
      </c>
      <c r="T919" s="73" t="str">
        <f t="shared" si="226"/>
        <v/>
      </c>
      <c r="U919" s="89" t="str">
        <f t="shared" si="239"/>
        <v/>
      </c>
      <c r="V919" s="86" t="str">
        <f t="shared" si="227"/>
        <v/>
      </c>
      <c r="W919" s="41" t="str">
        <f t="shared" si="240"/>
        <v/>
      </c>
      <c r="X919" s="42"/>
    </row>
    <row r="920" spans="1:24" x14ac:dyDescent="0.25">
      <c r="A920" s="104" t="str">
        <f t="shared" si="228"/>
        <v/>
      </c>
      <c r="B920" s="33"/>
      <c r="C920" s="34"/>
      <c r="D920" s="39"/>
      <c r="E920" s="39"/>
      <c r="F920" s="39"/>
      <c r="G920" s="40"/>
      <c r="H920" s="53" t="str">
        <f t="shared" ca="1" si="229"/>
        <v/>
      </c>
      <c r="I920" s="54" t="str">
        <f t="shared" ca="1" si="230"/>
        <v/>
      </c>
      <c r="J920" s="54" t="str">
        <f t="shared" ca="1" si="231"/>
        <v/>
      </c>
      <c r="K920" s="54" t="str">
        <f t="shared" ca="1" si="232"/>
        <v/>
      </c>
      <c r="L920" s="54" t="str">
        <f t="shared" ca="1" si="233"/>
        <v/>
      </c>
      <c r="M920" s="54" t="str">
        <f t="shared" ca="1" si="234"/>
        <v/>
      </c>
      <c r="N920" s="78" t="str">
        <f ca="1">IF(OR(G920="T",G920="",AND(H920="",I920="",J920="",K920="",L920="",M920="")),"",Listen!$A$6)</f>
        <v/>
      </c>
      <c r="O920" s="59" t="str">
        <f t="shared" ca="1" si="225"/>
        <v/>
      </c>
      <c r="P920" s="71" t="str">
        <f t="shared" ca="1" si="235"/>
        <v/>
      </c>
      <c r="Q920" s="65" t="str">
        <f t="shared" ca="1" si="236"/>
        <v/>
      </c>
      <c r="R920" s="65" t="str">
        <f t="shared" ca="1" si="237"/>
        <v/>
      </c>
      <c r="S920" s="82" t="str">
        <f t="shared" si="238"/>
        <v/>
      </c>
      <c r="T920" s="73" t="str">
        <f t="shared" si="226"/>
        <v/>
      </c>
      <c r="U920" s="89" t="str">
        <f t="shared" si="239"/>
        <v/>
      </c>
      <c r="V920" s="86" t="str">
        <f t="shared" si="227"/>
        <v/>
      </c>
      <c r="W920" s="41" t="str">
        <f t="shared" si="240"/>
        <v/>
      </c>
      <c r="X920" s="42"/>
    </row>
    <row r="921" spans="1:24" x14ac:dyDescent="0.25">
      <c r="A921" s="104" t="str">
        <f t="shared" si="228"/>
        <v/>
      </c>
      <c r="B921" s="33"/>
      <c r="C921" s="34"/>
      <c r="D921" s="39"/>
      <c r="E921" s="39"/>
      <c r="F921" s="39"/>
      <c r="G921" s="40"/>
      <c r="H921" s="53" t="str">
        <f t="shared" ca="1" si="229"/>
        <v/>
      </c>
      <c r="I921" s="54" t="str">
        <f t="shared" ca="1" si="230"/>
        <v/>
      </c>
      <c r="J921" s="54" t="str">
        <f t="shared" ca="1" si="231"/>
        <v/>
      </c>
      <c r="K921" s="54" t="str">
        <f t="shared" ca="1" si="232"/>
        <v/>
      </c>
      <c r="L921" s="54" t="str">
        <f t="shared" ca="1" si="233"/>
        <v/>
      </c>
      <c r="M921" s="54" t="str">
        <f t="shared" ca="1" si="234"/>
        <v/>
      </c>
      <c r="N921" s="78" t="str">
        <f ca="1">IF(OR(G921="T",G921="",AND(H921="",I921="",J921="",K921="",L921="",M921="")),"",Listen!$A$6)</f>
        <v/>
      </c>
      <c r="O921" s="59" t="str">
        <f t="shared" ca="1" si="225"/>
        <v/>
      </c>
      <c r="P921" s="71" t="str">
        <f t="shared" ca="1" si="235"/>
        <v/>
      </c>
      <c r="Q921" s="65" t="str">
        <f t="shared" ca="1" si="236"/>
        <v/>
      </c>
      <c r="R921" s="65" t="str">
        <f t="shared" ca="1" si="237"/>
        <v/>
      </c>
      <c r="S921" s="82" t="str">
        <f t="shared" si="238"/>
        <v/>
      </c>
      <c r="T921" s="73" t="str">
        <f t="shared" si="226"/>
        <v/>
      </c>
      <c r="U921" s="89" t="str">
        <f t="shared" si="239"/>
        <v/>
      </c>
      <c r="V921" s="86" t="str">
        <f t="shared" si="227"/>
        <v/>
      </c>
      <c r="W921" s="41" t="str">
        <f t="shared" si="240"/>
        <v/>
      </c>
      <c r="X921" s="42"/>
    </row>
    <row r="922" spans="1:24" x14ac:dyDescent="0.25">
      <c r="A922" s="104" t="str">
        <f t="shared" si="228"/>
        <v/>
      </c>
      <c r="B922" s="33"/>
      <c r="C922" s="34"/>
      <c r="D922" s="39"/>
      <c r="E922" s="39"/>
      <c r="F922" s="39"/>
      <c r="G922" s="40"/>
      <c r="H922" s="53" t="str">
        <f t="shared" ca="1" si="229"/>
        <v/>
      </c>
      <c r="I922" s="54" t="str">
        <f t="shared" ca="1" si="230"/>
        <v/>
      </c>
      <c r="J922" s="54" t="str">
        <f t="shared" ca="1" si="231"/>
        <v/>
      </c>
      <c r="K922" s="54" t="str">
        <f t="shared" ca="1" si="232"/>
        <v/>
      </c>
      <c r="L922" s="54" t="str">
        <f t="shared" ca="1" si="233"/>
        <v/>
      </c>
      <c r="M922" s="54" t="str">
        <f t="shared" ca="1" si="234"/>
        <v/>
      </c>
      <c r="N922" s="78" t="str">
        <f ca="1">IF(OR(G922="T",G922="",AND(H922="",I922="",J922="",K922="",L922="",M922="")),"",Listen!$A$6)</f>
        <v/>
      </c>
      <c r="O922" s="59" t="str">
        <f t="shared" ca="1" si="225"/>
        <v/>
      </c>
      <c r="P922" s="71" t="str">
        <f t="shared" ca="1" si="235"/>
        <v/>
      </c>
      <c r="Q922" s="65" t="str">
        <f t="shared" ca="1" si="236"/>
        <v/>
      </c>
      <c r="R922" s="65" t="str">
        <f t="shared" ca="1" si="237"/>
        <v/>
      </c>
      <c r="S922" s="82" t="str">
        <f t="shared" si="238"/>
        <v/>
      </c>
      <c r="T922" s="73" t="str">
        <f t="shared" si="226"/>
        <v/>
      </c>
      <c r="U922" s="89" t="str">
        <f t="shared" si="239"/>
        <v/>
      </c>
      <c r="V922" s="86" t="str">
        <f t="shared" si="227"/>
        <v/>
      </c>
      <c r="W922" s="41" t="str">
        <f t="shared" si="240"/>
        <v/>
      </c>
      <c r="X922" s="42"/>
    </row>
    <row r="923" spans="1:24" x14ac:dyDescent="0.25">
      <c r="A923" s="104" t="str">
        <f t="shared" si="228"/>
        <v/>
      </c>
      <c r="B923" s="33"/>
      <c r="C923" s="34"/>
      <c r="D923" s="39"/>
      <c r="E923" s="39"/>
      <c r="F923" s="39"/>
      <c r="G923" s="40"/>
      <c r="H923" s="53" t="str">
        <f t="shared" ca="1" si="229"/>
        <v/>
      </c>
      <c r="I923" s="54" t="str">
        <f t="shared" ca="1" si="230"/>
        <v/>
      </c>
      <c r="J923" s="54" t="str">
        <f t="shared" ca="1" si="231"/>
        <v/>
      </c>
      <c r="K923" s="54" t="str">
        <f t="shared" ca="1" si="232"/>
        <v/>
      </c>
      <c r="L923" s="54" t="str">
        <f t="shared" ca="1" si="233"/>
        <v/>
      </c>
      <c r="M923" s="54" t="str">
        <f t="shared" ca="1" si="234"/>
        <v/>
      </c>
      <c r="N923" s="78" t="str">
        <f ca="1">IF(OR(G923="T",G923="",AND(H923="",I923="",J923="",K923="",L923="",M923="")),"",Listen!$A$6)</f>
        <v/>
      </c>
      <c r="O923" s="59" t="str">
        <f t="shared" ca="1" si="225"/>
        <v/>
      </c>
      <c r="P923" s="71" t="str">
        <f t="shared" ca="1" si="235"/>
        <v/>
      </c>
      <c r="Q923" s="65" t="str">
        <f t="shared" ca="1" si="236"/>
        <v/>
      </c>
      <c r="R923" s="65" t="str">
        <f t="shared" ca="1" si="237"/>
        <v/>
      </c>
      <c r="S923" s="82" t="str">
        <f t="shared" si="238"/>
        <v/>
      </c>
      <c r="T923" s="73" t="str">
        <f t="shared" si="226"/>
        <v/>
      </c>
      <c r="U923" s="89" t="str">
        <f t="shared" si="239"/>
        <v/>
      </c>
      <c r="V923" s="86" t="str">
        <f t="shared" si="227"/>
        <v/>
      </c>
      <c r="W923" s="41" t="str">
        <f t="shared" si="240"/>
        <v/>
      </c>
      <c r="X923" s="42"/>
    </row>
    <row r="924" spans="1:24" x14ac:dyDescent="0.25">
      <c r="A924" s="104" t="str">
        <f t="shared" si="228"/>
        <v/>
      </c>
      <c r="B924" s="33"/>
      <c r="C924" s="34"/>
      <c r="D924" s="39"/>
      <c r="E924" s="39"/>
      <c r="F924" s="39"/>
      <c r="G924" s="40"/>
      <c r="H924" s="53" t="str">
        <f t="shared" ca="1" si="229"/>
        <v/>
      </c>
      <c r="I924" s="54" t="str">
        <f t="shared" ca="1" si="230"/>
        <v/>
      </c>
      <c r="J924" s="54" t="str">
        <f t="shared" ca="1" si="231"/>
        <v/>
      </c>
      <c r="K924" s="54" t="str">
        <f t="shared" ca="1" si="232"/>
        <v/>
      </c>
      <c r="L924" s="54" t="str">
        <f t="shared" ca="1" si="233"/>
        <v/>
      </c>
      <c r="M924" s="54" t="str">
        <f t="shared" ca="1" si="234"/>
        <v/>
      </c>
      <c r="N924" s="78" t="str">
        <f ca="1">IF(OR(G924="T",G924="",AND(H924="",I924="",J924="",K924="",L924="",M924="")),"",Listen!$A$6)</f>
        <v/>
      </c>
      <c r="O924" s="59" t="str">
        <f t="shared" ca="1" si="225"/>
        <v/>
      </c>
      <c r="P924" s="71" t="str">
        <f t="shared" ca="1" si="235"/>
        <v/>
      </c>
      <c r="Q924" s="65" t="str">
        <f t="shared" ca="1" si="236"/>
        <v/>
      </c>
      <c r="R924" s="65" t="str">
        <f t="shared" ca="1" si="237"/>
        <v/>
      </c>
      <c r="S924" s="82" t="str">
        <f t="shared" si="238"/>
        <v/>
      </c>
      <c r="T924" s="73" t="str">
        <f t="shared" si="226"/>
        <v/>
      </c>
      <c r="U924" s="89" t="str">
        <f t="shared" si="239"/>
        <v/>
      </c>
      <c r="V924" s="86" t="str">
        <f t="shared" si="227"/>
        <v/>
      </c>
      <c r="W924" s="41" t="str">
        <f t="shared" si="240"/>
        <v/>
      </c>
      <c r="X924" s="42"/>
    </row>
    <row r="925" spans="1:24" x14ac:dyDescent="0.25">
      <c r="A925" s="104" t="str">
        <f t="shared" si="228"/>
        <v/>
      </c>
      <c r="B925" s="33"/>
      <c r="C925" s="34"/>
      <c r="D925" s="39"/>
      <c r="E925" s="39"/>
      <c r="F925" s="39"/>
      <c r="G925" s="40"/>
      <c r="H925" s="53" t="str">
        <f t="shared" ca="1" si="229"/>
        <v/>
      </c>
      <c r="I925" s="54" t="str">
        <f t="shared" ca="1" si="230"/>
        <v/>
      </c>
      <c r="J925" s="54" t="str">
        <f t="shared" ca="1" si="231"/>
        <v/>
      </c>
      <c r="K925" s="54" t="str">
        <f t="shared" ca="1" si="232"/>
        <v/>
      </c>
      <c r="L925" s="54" t="str">
        <f t="shared" ca="1" si="233"/>
        <v/>
      </c>
      <c r="M925" s="54" t="str">
        <f t="shared" ca="1" si="234"/>
        <v/>
      </c>
      <c r="N925" s="78" t="str">
        <f ca="1">IF(OR(G925="T",G925="",AND(H925="",I925="",J925="",K925="",L925="",M925="")),"",Listen!$A$6)</f>
        <v/>
      </c>
      <c r="O925" s="59" t="str">
        <f t="shared" ca="1" si="225"/>
        <v/>
      </c>
      <c r="P925" s="71" t="str">
        <f t="shared" ca="1" si="235"/>
        <v/>
      </c>
      <c r="Q925" s="65" t="str">
        <f t="shared" ca="1" si="236"/>
        <v/>
      </c>
      <c r="R925" s="65" t="str">
        <f t="shared" ca="1" si="237"/>
        <v/>
      </c>
      <c r="S925" s="82" t="str">
        <f t="shared" si="238"/>
        <v/>
      </c>
      <c r="T925" s="73" t="str">
        <f t="shared" si="226"/>
        <v/>
      </c>
      <c r="U925" s="89" t="str">
        <f t="shared" si="239"/>
        <v/>
      </c>
      <c r="V925" s="86" t="str">
        <f t="shared" si="227"/>
        <v/>
      </c>
      <c r="W925" s="41" t="str">
        <f t="shared" si="240"/>
        <v/>
      </c>
      <c r="X925" s="42"/>
    </row>
    <row r="926" spans="1:24" x14ac:dyDescent="0.25">
      <c r="A926" s="104" t="str">
        <f t="shared" si="228"/>
        <v/>
      </c>
      <c r="B926" s="33"/>
      <c r="C926" s="34"/>
      <c r="D926" s="39"/>
      <c r="E926" s="39"/>
      <c r="F926" s="39"/>
      <c r="G926" s="40"/>
      <c r="H926" s="53" t="str">
        <f t="shared" ca="1" si="229"/>
        <v/>
      </c>
      <c r="I926" s="54" t="str">
        <f t="shared" ca="1" si="230"/>
        <v/>
      </c>
      <c r="J926" s="54" t="str">
        <f t="shared" ca="1" si="231"/>
        <v/>
      </c>
      <c r="K926" s="54" t="str">
        <f t="shared" ca="1" si="232"/>
        <v/>
      </c>
      <c r="L926" s="54" t="str">
        <f t="shared" ca="1" si="233"/>
        <v/>
      </c>
      <c r="M926" s="54" t="str">
        <f t="shared" ca="1" si="234"/>
        <v/>
      </c>
      <c r="N926" s="78" t="str">
        <f ca="1">IF(OR(G926="T",G926="",AND(H926="",I926="",J926="",K926="",L926="",M926="")),"",Listen!$A$6)</f>
        <v/>
      </c>
      <c r="O926" s="59" t="str">
        <f t="shared" ca="1" si="225"/>
        <v/>
      </c>
      <c r="P926" s="71" t="str">
        <f t="shared" ca="1" si="235"/>
        <v/>
      </c>
      <c r="Q926" s="65" t="str">
        <f t="shared" ca="1" si="236"/>
        <v/>
      </c>
      <c r="R926" s="65" t="str">
        <f t="shared" ca="1" si="237"/>
        <v/>
      </c>
      <c r="S926" s="82" t="str">
        <f t="shared" si="238"/>
        <v/>
      </c>
      <c r="T926" s="73" t="str">
        <f t="shared" si="226"/>
        <v/>
      </c>
      <c r="U926" s="89" t="str">
        <f t="shared" si="239"/>
        <v/>
      </c>
      <c r="V926" s="86" t="str">
        <f t="shared" si="227"/>
        <v/>
      </c>
      <c r="W926" s="41" t="str">
        <f t="shared" si="240"/>
        <v/>
      </c>
      <c r="X926" s="42"/>
    </row>
    <row r="927" spans="1:24" x14ac:dyDescent="0.25">
      <c r="A927" s="104" t="str">
        <f t="shared" si="228"/>
        <v/>
      </c>
      <c r="B927" s="33"/>
      <c r="C927" s="34"/>
      <c r="D927" s="39"/>
      <c r="E927" s="39"/>
      <c r="F927" s="39"/>
      <c r="G927" s="40"/>
      <c r="H927" s="53" t="str">
        <f t="shared" ca="1" si="229"/>
        <v/>
      </c>
      <c r="I927" s="54" t="str">
        <f t="shared" ca="1" si="230"/>
        <v/>
      </c>
      <c r="J927" s="54" t="str">
        <f t="shared" ca="1" si="231"/>
        <v/>
      </c>
      <c r="K927" s="54" t="str">
        <f t="shared" ca="1" si="232"/>
        <v/>
      </c>
      <c r="L927" s="54" t="str">
        <f t="shared" ca="1" si="233"/>
        <v/>
      </c>
      <c r="M927" s="54" t="str">
        <f t="shared" ca="1" si="234"/>
        <v/>
      </c>
      <c r="N927" s="78" t="str">
        <f ca="1">IF(OR(G927="T",G927="",AND(H927="",I927="",J927="",K927="",L927="",M927="")),"",Listen!$A$6)</f>
        <v/>
      </c>
      <c r="O927" s="59" t="str">
        <f t="shared" ca="1" si="225"/>
        <v/>
      </c>
      <c r="P927" s="71" t="str">
        <f t="shared" ca="1" si="235"/>
        <v/>
      </c>
      <c r="Q927" s="65" t="str">
        <f t="shared" ca="1" si="236"/>
        <v/>
      </c>
      <c r="R927" s="65" t="str">
        <f t="shared" ca="1" si="237"/>
        <v/>
      </c>
      <c r="S927" s="82" t="str">
        <f t="shared" si="238"/>
        <v/>
      </c>
      <c r="T927" s="73" t="str">
        <f t="shared" si="226"/>
        <v/>
      </c>
      <c r="U927" s="89" t="str">
        <f t="shared" si="239"/>
        <v/>
      </c>
      <c r="V927" s="86" t="str">
        <f t="shared" si="227"/>
        <v/>
      </c>
      <c r="W927" s="41" t="str">
        <f t="shared" si="240"/>
        <v/>
      </c>
      <c r="X927" s="42"/>
    </row>
    <row r="928" spans="1:24" x14ac:dyDescent="0.25">
      <c r="A928" s="104" t="str">
        <f t="shared" si="228"/>
        <v/>
      </c>
      <c r="B928" s="33"/>
      <c r="C928" s="34"/>
      <c r="D928" s="39"/>
      <c r="E928" s="39"/>
      <c r="F928" s="39"/>
      <c r="G928" s="40"/>
      <c r="H928" s="53" t="str">
        <f t="shared" ca="1" si="229"/>
        <v/>
      </c>
      <c r="I928" s="54" t="str">
        <f t="shared" ca="1" si="230"/>
        <v/>
      </c>
      <c r="J928" s="54" t="str">
        <f t="shared" ca="1" si="231"/>
        <v/>
      </c>
      <c r="K928" s="54" t="str">
        <f t="shared" ca="1" si="232"/>
        <v/>
      </c>
      <c r="L928" s="54" t="str">
        <f t="shared" ca="1" si="233"/>
        <v/>
      </c>
      <c r="M928" s="54" t="str">
        <f t="shared" ca="1" si="234"/>
        <v/>
      </c>
      <c r="N928" s="78" t="str">
        <f ca="1">IF(OR(G928="T",G928="",AND(H928="",I928="",J928="",K928="",L928="",M928="")),"",Listen!$A$6)</f>
        <v/>
      </c>
      <c r="O928" s="59" t="str">
        <f t="shared" ca="1" si="225"/>
        <v/>
      </c>
      <c r="P928" s="71" t="str">
        <f t="shared" ca="1" si="235"/>
        <v/>
      </c>
      <c r="Q928" s="65" t="str">
        <f t="shared" ca="1" si="236"/>
        <v/>
      </c>
      <c r="R928" s="65" t="str">
        <f t="shared" ca="1" si="237"/>
        <v/>
      </c>
      <c r="S928" s="82" t="str">
        <f t="shared" si="238"/>
        <v/>
      </c>
      <c r="T928" s="73" t="str">
        <f t="shared" si="226"/>
        <v/>
      </c>
      <c r="U928" s="89" t="str">
        <f t="shared" si="239"/>
        <v/>
      </c>
      <c r="V928" s="86" t="str">
        <f t="shared" si="227"/>
        <v/>
      </c>
      <c r="W928" s="41" t="str">
        <f t="shared" si="240"/>
        <v/>
      </c>
      <c r="X928" s="42"/>
    </row>
    <row r="929" spans="1:24" x14ac:dyDescent="0.25">
      <c r="A929" s="104" t="str">
        <f t="shared" si="228"/>
        <v/>
      </c>
      <c r="B929" s="33"/>
      <c r="C929" s="34"/>
      <c r="D929" s="39"/>
      <c r="E929" s="39"/>
      <c r="F929" s="39"/>
      <c r="G929" s="40"/>
      <c r="H929" s="53" t="str">
        <f t="shared" ca="1" si="229"/>
        <v/>
      </c>
      <c r="I929" s="54" t="str">
        <f t="shared" ca="1" si="230"/>
        <v/>
      </c>
      <c r="J929" s="54" t="str">
        <f t="shared" ca="1" si="231"/>
        <v/>
      </c>
      <c r="K929" s="54" t="str">
        <f t="shared" ca="1" si="232"/>
        <v/>
      </c>
      <c r="L929" s="54" t="str">
        <f t="shared" ca="1" si="233"/>
        <v/>
      </c>
      <c r="M929" s="54" t="str">
        <f t="shared" ca="1" si="234"/>
        <v/>
      </c>
      <c r="N929" s="78" t="str">
        <f ca="1">IF(OR(G929="T",G929="",AND(H929="",I929="",J929="",K929="",L929="",M929="")),"",Listen!$A$6)</f>
        <v/>
      </c>
      <c r="O929" s="59" t="str">
        <f t="shared" ca="1" si="225"/>
        <v/>
      </c>
      <c r="P929" s="71" t="str">
        <f t="shared" ca="1" si="235"/>
        <v/>
      </c>
      <c r="Q929" s="65" t="str">
        <f t="shared" ca="1" si="236"/>
        <v/>
      </c>
      <c r="R929" s="65" t="str">
        <f t="shared" ca="1" si="237"/>
        <v/>
      </c>
      <c r="S929" s="82" t="str">
        <f t="shared" si="238"/>
        <v/>
      </c>
      <c r="T929" s="73" t="str">
        <f t="shared" si="226"/>
        <v/>
      </c>
      <c r="U929" s="89" t="str">
        <f t="shared" si="239"/>
        <v/>
      </c>
      <c r="V929" s="86" t="str">
        <f t="shared" si="227"/>
        <v/>
      </c>
      <c r="W929" s="41" t="str">
        <f t="shared" si="240"/>
        <v/>
      </c>
      <c r="X929" s="42"/>
    </row>
    <row r="930" spans="1:24" x14ac:dyDescent="0.25">
      <c r="A930" s="104" t="str">
        <f t="shared" si="228"/>
        <v/>
      </c>
      <c r="B930" s="33"/>
      <c r="C930" s="34"/>
      <c r="D930" s="39"/>
      <c r="E930" s="39"/>
      <c r="F930" s="39"/>
      <c r="G930" s="40"/>
      <c r="H930" s="53" t="str">
        <f t="shared" ca="1" si="229"/>
        <v/>
      </c>
      <c r="I930" s="54" t="str">
        <f t="shared" ca="1" si="230"/>
        <v/>
      </c>
      <c r="J930" s="54" t="str">
        <f t="shared" ca="1" si="231"/>
        <v/>
      </c>
      <c r="K930" s="54" t="str">
        <f t="shared" ca="1" si="232"/>
        <v/>
      </c>
      <c r="L930" s="54" t="str">
        <f t="shared" ca="1" si="233"/>
        <v/>
      </c>
      <c r="M930" s="54" t="str">
        <f t="shared" ca="1" si="234"/>
        <v/>
      </c>
      <c r="N930" s="78" t="str">
        <f ca="1">IF(OR(G930="T",G930="",AND(H930="",I930="",J930="",K930="",L930="",M930="")),"",Listen!$A$6)</f>
        <v/>
      </c>
      <c r="O930" s="59" t="str">
        <f t="shared" ca="1" si="225"/>
        <v/>
      </c>
      <c r="P930" s="71" t="str">
        <f t="shared" ca="1" si="235"/>
        <v/>
      </c>
      <c r="Q930" s="65" t="str">
        <f t="shared" ca="1" si="236"/>
        <v/>
      </c>
      <c r="R930" s="65" t="str">
        <f t="shared" ca="1" si="237"/>
        <v/>
      </c>
      <c r="S930" s="82" t="str">
        <f t="shared" si="238"/>
        <v/>
      </c>
      <c r="T930" s="73" t="str">
        <f t="shared" si="226"/>
        <v/>
      </c>
      <c r="U930" s="89" t="str">
        <f t="shared" si="239"/>
        <v/>
      </c>
      <c r="V930" s="86" t="str">
        <f t="shared" si="227"/>
        <v/>
      </c>
      <c r="W930" s="41" t="str">
        <f t="shared" si="240"/>
        <v/>
      </c>
      <c r="X930" s="42"/>
    </row>
    <row r="931" spans="1:24" x14ac:dyDescent="0.25">
      <c r="A931" s="104" t="str">
        <f t="shared" si="228"/>
        <v/>
      </c>
      <c r="B931" s="33"/>
      <c r="C931" s="34"/>
      <c r="D931" s="39"/>
      <c r="E931" s="39"/>
      <c r="F931" s="39"/>
      <c r="G931" s="40"/>
      <c r="H931" s="53" t="str">
        <f t="shared" ca="1" si="229"/>
        <v/>
      </c>
      <c r="I931" s="54" t="str">
        <f t="shared" ca="1" si="230"/>
        <v/>
      </c>
      <c r="J931" s="54" t="str">
        <f t="shared" ca="1" si="231"/>
        <v/>
      </c>
      <c r="K931" s="54" t="str">
        <f t="shared" ca="1" si="232"/>
        <v/>
      </c>
      <c r="L931" s="54" t="str">
        <f t="shared" ca="1" si="233"/>
        <v/>
      </c>
      <c r="M931" s="54" t="str">
        <f t="shared" ca="1" si="234"/>
        <v/>
      </c>
      <c r="N931" s="78" t="str">
        <f ca="1">IF(OR(G931="T",G931="",AND(H931="",I931="",J931="",K931="",L931="",M931="")),"",Listen!$A$6)</f>
        <v/>
      </c>
      <c r="O931" s="59" t="str">
        <f t="shared" ca="1" si="225"/>
        <v/>
      </c>
      <c r="P931" s="71" t="str">
        <f t="shared" ca="1" si="235"/>
        <v/>
      </c>
      <c r="Q931" s="65" t="str">
        <f t="shared" ca="1" si="236"/>
        <v/>
      </c>
      <c r="R931" s="65" t="str">
        <f t="shared" ca="1" si="237"/>
        <v/>
      </c>
      <c r="S931" s="82" t="str">
        <f t="shared" si="238"/>
        <v/>
      </c>
      <c r="T931" s="73" t="str">
        <f t="shared" si="226"/>
        <v/>
      </c>
      <c r="U931" s="89" t="str">
        <f t="shared" si="239"/>
        <v/>
      </c>
      <c r="V931" s="86" t="str">
        <f t="shared" si="227"/>
        <v/>
      </c>
      <c r="W931" s="41" t="str">
        <f t="shared" si="240"/>
        <v/>
      </c>
      <c r="X931" s="42"/>
    </row>
    <row r="932" spans="1:24" x14ac:dyDescent="0.25">
      <c r="A932" s="104" t="str">
        <f t="shared" si="228"/>
        <v/>
      </c>
      <c r="B932" s="33"/>
      <c r="C932" s="34"/>
      <c r="D932" s="39"/>
      <c r="E932" s="39"/>
      <c r="F932" s="39"/>
      <c r="G932" s="40"/>
      <c r="H932" s="53" t="str">
        <f t="shared" ca="1" si="229"/>
        <v/>
      </c>
      <c r="I932" s="54" t="str">
        <f t="shared" ca="1" si="230"/>
        <v/>
      </c>
      <c r="J932" s="54" t="str">
        <f t="shared" ca="1" si="231"/>
        <v/>
      </c>
      <c r="K932" s="54" t="str">
        <f t="shared" ca="1" si="232"/>
        <v/>
      </c>
      <c r="L932" s="54" t="str">
        <f t="shared" ca="1" si="233"/>
        <v/>
      </c>
      <c r="M932" s="54" t="str">
        <f t="shared" ca="1" si="234"/>
        <v/>
      </c>
      <c r="N932" s="78" t="str">
        <f ca="1">IF(OR(G932="T",G932="",AND(H932="",I932="",J932="",K932="",L932="",M932="")),"",Listen!$A$6)</f>
        <v/>
      </c>
      <c r="O932" s="59" t="str">
        <f t="shared" ca="1" si="225"/>
        <v/>
      </c>
      <c r="P932" s="71" t="str">
        <f t="shared" ca="1" si="235"/>
        <v/>
      </c>
      <c r="Q932" s="65" t="str">
        <f t="shared" ca="1" si="236"/>
        <v/>
      </c>
      <c r="R932" s="65" t="str">
        <f t="shared" ca="1" si="237"/>
        <v/>
      </c>
      <c r="S932" s="82" t="str">
        <f t="shared" si="238"/>
        <v/>
      </c>
      <c r="T932" s="73" t="str">
        <f t="shared" si="226"/>
        <v/>
      </c>
      <c r="U932" s="89" t="str">
        <f t="shared" si="239"/>
        <v/>
      </c>
      <c r="V932" s="86" t="str">
        <f t="shared" si="227"/>
        <v/>
      </c>
      <c r="W932" s="41" t="str">
        <f t="shared" si="240"/>
        <v/>
      </c>
      <c r="X932" s="42"/>
    </row>
    <row r="933" spans="1:24" x14ac:dyDescent="0.25">
      <c r="A933" s="104" t="str">
        <f t="shared" si="228"/>
        <v/>
      </c>
      <c r="B933" s="33"/>
      <c r="C933" s="34"/>
      <c r="D933" s="39"/>
      <c r="E933" s="39"/>
      <c r="F933" s="39"/>
      <c r="G933" s="40"/>
      <c r="H933" s="53" t="str">
        <f t="shared" ca="1" si="229"/>
        <v/>
      </c>
      <c r="I933" s="54" t="str">
        <f t="shared" ca="1" si="230"/>
        <v/>
      </c>
      <c r="J933" s="54" t="str">
        <f t="shared" ca="1" si="231"/>
        <v/>
      </c>
      <c r="K933" s="54" t="str">
        <f t="shared" ca="1" si="232"/>
        <v/>
      </c>
      <c r="L933" s="54" t="str">
        <f t="shared" ca="1" si="233"/>
        <v/>
      </c>
      <c r="M933" s="54" t="str">
        <f t="shared" ca="1" si="234"/>
        <v/>
      </c>
      <c r="N933" s="78" t="str">
        <f ca="1">IF(OR(G933="T",G933="",AND(H933="",I933="",J933="",K933="",L933="",M933="")),"",Listen!$A$6)</f>
        <v/>
      </c>
      <c r="O933" s="59" t="str">
        <f t="shared" ca="1" si="225"/>
        <v/>
      </c>
      <c r="P933" s="71" t="str">
        <f t="shared" ca="1" si="235"/>
        <v/>
      </c>
      <c r="Q933" s="65" t="str">
        <f t="shared" ca="1" si="236"/>
        <v/>
      </c>
      <c r="R933" s="65" t="str">
        <f t="shared" ca="1" si="237"/>
        <v/>
      </c>
      <c r="S933" s="82" t="str">
        <f t="shared" si="238"/>
        <v/>
      </c>
      <c r="T933" s="73" t="str">
        <f t="shared" si="226"/>
        <v/>
      </c>
      <c r="U933" s="89" t="str">
        <f t="shared" si="239"/>
        <v/>
      </c>
      <c r="V933" s="86" t="str">
        <f t="shared" si="227"/>
        <v/>
      </c>
      <c r="W933" s="41" t="str">
        <f t="shared" si="240"/>
        <v/>
      </c>
      <c r="X933" s="42"/>
    </row>
    <row r="934" spans="1:24" x14ac:dyDescent="0.25">
      <c r="A934" s="104" t="str">
        <f t="shared" si="228"/>
        <v/>
      </c>
      <c r="B934" s="33"/>
      <c r="C934" s="34"/>
      <c r="D934" s="39"/>
      <c r="E934" s="39"/>
      <c r="F934" s="39"/>
      <c r="G934" s="40"/>
      <c r="H934" s="53" t="str">
        <f t="shared" ca="1" si="229"/>
        <v/>
      </c>
      <c r="I934" s="54" t="str">
        <f t="shared" ca="1" si="230"/>
        <v/>
      </c>
      <c r="J934" s="54" t="str">
        <f t="shared" ca="1" si="231"/>
        <v/>
      </c>
      <c r="K934" s="54" t="str">
        <f t="shared" ca="1" si="232"/>
        <v/>
      </c>
      <c r="L934" s="54" t="str">
        <f t="shared" ca="1" si="233"/>
        <v/>
      </c>
      <c r="M934" s="54" t="str">
        <f t="shared" ca="1" si="234"/>
        <v/>
      </c>
      <c r="N934" s="78" t="str">
        <f ca="1">IF(OR(G934="T",G934="",AND(H934="",I934="",J934="",K934="",L934="",M934="")),"",Listen!$A$6)</f>
        <v/>
      </c>
      <c r="O934" s="59" t="str">
        <f t="shared" ca="1" si="225"/>
        <v/>
      </c>
      <c r="P934" s="71" t="str">
        <f t="shared" ca="1" si="235"/>
        <v/>
      </c>
      <c r="Q934" s="65" t="str">
        <f t="shared" ca="1" si="236"/>
        <v/>
      </c>
      <c r="R934" s="65" t="str">
        <f t="shared" ca="1" si="237"/>
        <v/>
      </c>
      <c r="S934" s="82" t="str">
        <f t="shared" si="238"/>
        <v/>
      </c>
      <c r="T934" s="73" t="str">
        <f t="shared" si="226"/>
        <v/>
      </c>
      <c r="U934" s="89" t="str">
        <f t="shared" si="239"/>
        <v/>
      </c>
      <c r="V934" s="86" t="str">
        <f t="shared" si="227"/>
        <v/>
      </c>
      <c r="W934" s="41" t="str">
        <f t="shared" si="240"/>
        <v/>
      </c>
      <c r="X934" s="42"/>
    </row>
    <row r="935" spans="1:24" x14ac:dyDescent="0.25">
      <c r="A935" s="104" t="str">
        <f t="shared" si="228"/>
        <v/>
      </c>
      <c r="B935" s="33"/>
      <c r="C935" s="34"/>
      <c r="D935" s="39"/>
      <c r="E935" s="39"/>
      <c r="F935" s="39"/>
      <c r="G935" s="40"/>
      <c r="H935" s="53" t="str">
        <f t="shared" ca="1" si="229"/>
        <v/>
      </c>
      <c r="I935" s="54" t="str">
        <f t="shared" ca="1" si="230"/>
        <v/>
      </c>
      <c r="J935" s="54" t="str">
        <f t="shared" ca="1" si="231"/>
        <v/>
      </c>
      <c r="K935" s="54" t="str">
        <f t="shared" ca="1" si="232"/>
        <v/>
      </c>
      <c r="L935" s="54" t="str">
        <f t="shared" ca="1" si="233"/>
        <v/>
      </c>
      <c r="M935" s="54" t="str">
        <f t="shared" ca="1" si="234"/>
        <v/>
      </c>
      <c r="N935" s="78" t="str">
        <f ca="1">IF(OR(G935="T",G935="",AND(H935="",I935="",J935="",K935="",L935="",M935="")),"",Listen!$A$6)</f>
        <v/>
      </c>
      <c r="O935" s="59" t="str">
        <f t="shared" ca="1" si="225"/>
        <v/>
      </c>
      <c r="P935" s="71" t="str">
        <f t="shared" ca="1" si="235"/>
        <v/>
      </c>
      <c r="Q935" s="65" t="str">
        <f t="shared" ca="1" si="236"/>
        <v/>
      </c>
      <c r="R935" s="65" t="str">
        <f t="shared" ca="1" si="237"/>
        <v/>
      </c>
      <c r="S935" s="82" t="str">
        <f t="shared" si="238"/>
        <v/>
      </c>
      <c r="T935" s="73" t="str">
        <f t="shared" si="226"/>
        <v/>
      </c>
      <c r="U935" s="89" t="str">
        <f t="shared" si="239"/>
        <v/>
      </c>
      <c r="V935" s="86" t="str">
        <f t="shared" si="227"/>
        <v/>
      </c>
      <c r="W935" s="41" t="str">
        <f t="shared" si="240"/>
        <v/>
      </c>
      <c r="X935" s="42"/>
    </row>
    <row r="936" spans="1:24" x14ac:dyDescent="0.25">
      <c r="A936" s="104" t="str">
        <f t="shared" si="228"/>
        <v/>
      </c>
      <c r="B936" s="33"/>
      <c r="C936" s="34"/>
      <c r="D936" s="39"/>
      <c r="E936" s="39"/>
      <c r="F936" s="39"/>
      <c r="G936" s="40"/>
      <c r="H936" s="53" t="str">
        <f t="shared" ca="1" si="229"/>
        <v/>
      </c>
      <c r="I936" s="54" t="str">
        <f t="shared" ca="1" si="230"/>
        <v/>
      </c>
      <c r="J936" s="54" t="str">
        <f t="shared" ca="1" si="231"/>
        <v/>
      </c>
      <c r="K936" s="54" t="str">
        <f t="shared" ca="1" si="232"/>
        <v/>
      </c>
      <c r="L936" s="54" t="str">
        <f t="shared" ca="1" si="233"/>
        <v/>
      </c>
      <c r="M936" s="54" t="str">
        <f t="shared" ca="1" si="234"/>
        <v/>
      </c>
      <c r="N936" s="78" t="str">
        <f ca="1">IF(OR(G936="T",G936="",AND(H936="",I936="",J936="",K936="",L936="",M936="")),"",Listen!$A$6)</f>
        <v/>
      </c>
      <c r="O936" s="59" t="str">
        <f t="shared" ca="1" si="225"/>
        <v/>
      </c>
      <c r="P936" s="71" t="str">
        <f t="shared" ca="1" si="235"/>
        <v/>
      </c>
      <c r="Q936" s="65" t="str">
        <f t="shared" ca="1" si="236"/>
        <v/>
      </c>
      <c r="R936" s="65" t="str">
        <f t="shared" ca="1" si="237"/>
        <v/>
      </c>
      <c r="S936" s="82" t="str">
        <f t="shared" si="238"/>
        <v/>
      </c>
      <c r="T936" s="73" t="str">
        <f t="shared" si="226"/>
        <v/>
      </c>
      <c r="U936" s="89" t="str">
        <f t="shared" si="239"/>
        <v/>
      </c>
      <c r="V936" s="86" t="str">
        <f t="shared" si="227"/>
        <v/>
      </c>
      <c r="W936" s="41" t="str">
        <f t="shared" si="240"/>
        <v/>
      </c>
      <c r="X936" s="42"/>
    </row>
    <row r="937" spans="1:24" x14ac:dyDescent="0.25">
      <c r="A937" s="104" t="str">
        <f t="shared" si="228"/>
        <v/>
      </c>
      <c r="B937" s="33"/>
      <c r="C937" s="34"/>
      <c r="D937" s="39"/>
      <c r="E937" s="39"/>
      <c r="F937" s="39"/>
      <c r="G937" s="40"/>
      <c r="H937" s="53" t="str">
        <f t="shared" ca="1" si="229"/>
        <v/>
      </c>
      <c r="I937" s="54" t="str">
        <f t="shared" ca="1" si="230"/>
        <v/>
      </c>
      <c r="J937" s="54" t="str">
        <f t="shared" ca="1" si="231"/>
        <v/>
      </c>
      <c r="K937" s="54" t="str">
        <f t="shared" ca="1" si="232"/>
        <v/>
      </c>
      <c r="L937" s="54" t="str">
        <f t="shared" ca="1" si="233"/>
        <v/>
      </c>
      <c r="M937" s="54" t="str">
        <f t="shared" ca="1" si="234"/>
        <v/>
      </c>
      <c r="N937" s="78" t="str">
        <f ca="1">IF(OR(G937="T",G937="",AND(H937="",I937="",J937="",K937="",L937="",M937="")),"",Listen!$A$6)</f>
        <v/>
      </c>
      <c r="O937" s="59" t="str">
        <f t="shared" ca="1" si="225"/>
        <v/>
      </c>
      <c r="P937" s="71" t="str">
        <f t="shared" ca="1" si="235"/>
        <v/>
      </c>
      <c r="Q937" s="65" t="str">
        <f t="shared" ca="1" si="236"/>
        <v/>
      </c>
      <c r="R937" s="65" t="str">
        <f t="shared" ca="1" si="237"/>
        <v/>
      </c>
      <c r="S937" s="82" t="str">
        <f t="shared" si="238"/>
        <v/>
      </c>
      <c r="T937" s="73" t="str">
        <f t="shared" si="226"/>
        <v/>
      </c>
      <c r="U937" s="89" t="str">
        <f t="shared" si="239"/>
        <v/>
      </c>
      <c r="V937" s="86" t="str">
        <f t="shared" si="227"/>
        <v/>
      </c>
      <c r="W937" s="41" t="str">
        <f t="shared" si="240"/>
        <v/>
      </c>
      <c r="X937" s="42"/>
    </row>
    <row r="938" spans="1:24" x14ac:dyDescent="0.25">
      <c r="A938" s="104" t="str">
        <f t="shared" si="228"/>
        <v/>
      </c>
      <c r="B938" s="33"/>
      <c r="C938" s="34"/>
      <c r="D938" s="39"/>
      <c r="E938" s="39"/>
      <c r="F938" s="39"/>
      <c r="G938" s="40"/>
      <c r="H938" s="53" t="str">
        <f t="shared" ca="1" si="229"/>
        <v/>
      </c>
      <c r="I938" s="54" t="str">
        <f t="shared" ca="1" si="230"/>
        <v/>
      </c>
      <c r="J938" s="54" t="str">
        <f t="shared" ca="1" si="231"/>
        <v/>
      </c>
      <c r="K938" s="54" t="str">
        <f t="shared" ca="1" si="232"/>
        <v/>
      </c>
      <c r="L938" s="54" t="str">
        <f t="shared" ca="1" si="233"/>
        <v/>
      </c>
      <c r="M938" s="54" t="str">
        <f t="shared" ca="1" si="234"/>
        <v/>
      </c>
      <c r="N938" s="78" t="str">
        <f ca="1">IF(OR(G938="T",G938="",AND(H938="",I938="",J938="",K938="",L938="",M938="")),"",Listen!$A$6)</f>
        <v/>
      </c>
      <c r="O938" s="59" t="str">
        <f t="shared" ca="1" si="225"/>
        <v/>
      </c>
      <c r="P938" s="71" t="str">
        <f t="shared" ca="1" si="235"/>
        <v/>
      </c>
      <c r="Q938" s="65" t="str">
        <f t="shared" ca="1" si="236"/>
        <v/>
      </c>
      <c r="R938" s="65" t="str">
        <f t="shared" ca="1" si="237"/>
        <v/>
      </c>
      <c r="S938" s="82" t="str">
        <f t="shared" si="238"/>
        <v/>
      </c>
      <c r="T938" s="73" t="str">
        <f t="shared" si="226"/>
        <v/>
      </c>
      <c r="U938" s="89" t="str">
        <f t="shared" si="239"/>
        <v/>
      </c>
      <c r="V938" s="86" t="str">
        <f t="shared" si="227"/>
        <v/>
      </c>
      <c r="W938" s="41" t="str">
        <f t="shared" si="240"/>
        <v/>
      </c>
      <c r="X938" s="42"/>
    </row>
    <row r="939" spans="1:24" x14ac:dyDescent="0.25">
      <c r="A939" s="104" t="str">
        <f t="shared" si="228"/>
        <v/>
      </c>
      <c r="B939" s="33"/>
      <c r="C939" s="34"/>
      <c r="D939" s="39"/>
      <c r="E939" s="39"/>
      <c r="F939" s="39"/>
      <c r="G939" s="40"/>
      <c r="H939" s="53" t="str">
        <f t="shared" ca="1" si="229"/>
        <v/>
      </c>
      <c r="I939" s="54" t="str">
        <f t="shared" ca="1" si="230"/>
        <v/>
      </c>
      <c r="J939" s="54" t="str">
        <f t="shared" ca="1" si="231"/>
        <v/>
      </c>
      <c r="K939" s="54" t="str">
        <f t="shared" ca="1" si="232"/>
        <v/>
      </c>
      <c r="L939" s="54" t="str">
        <f t="shared" ca="1" si="233"/>
        <v/>
      </c>
      <c r="M939" s="54" t="str">
        <f t="shared" ca="1" si="234"/>
        <v/>
      </c>
      <c r="N939" s="78" t="str">
        <f ca="1">IF(OR(G939="T",G939="",AND(H939="",I939="",J939="",K939="",L939="",M939="")),"",Listen!$A$6)</f>
        <v/>
      </c>
      <c r="O939" s="59" t="str">
        <f t="shared" ca="1" si="225"/>
        <v/>
      </c>
      <c r="P939" s="71" t="str">
        <f t="shared" ca="1" si="235"/>
        <v/>
      </c>
      <c r="Q939" s="65" t="str">
        <f t="shared" ca="1" si="236"/>
        <v/>
      </c>
      <c r="R939" s="65" t="str">
        <f t="shared" ca="1" si="237"/>
        <v/>
      </c>
      <c r="S939" s="82" t="str">
        <f t="shared" si="238"/>
        <v/>
      </c>
      <c r="T939" s="73" t="str">
        <f t="shared" si="226"/>
        <v/>
      </c>
      <c r="U939" s="89" t="str">
        <f t="shared" si="239"/>
        <v/>
      </c>
      <c r="V939" s="86" t="str">
        <f t="shared" si="227"/>
        <v/>
      </c>
      <c r="W939" s="41" t="str">
        <f t="shared" si="240"/>
        <v/>
      </c>
      <c r="X939" s="42"/>
    </row>
    <row r="940" spans="1:24" x14ac:dyDescent="0.25">
      <c r="A940" s="104" t="str">
        <f t="shared" si="228"/>
        <v/>
      </c>
      <c r="B940" s="33"/>
      <c r="C940" s="34"/>
      <c r="D940" s="39"/>
      <c r="E940" s="39"/>
      <c r="F940" s="39"/>
      <c r="G940" s="40"/>
      <c r="H940" s="53" t="str">
        <f t="shared" ca="1" si="229"/>
        <v/>
      </c>
      <c r="I940" s="54" t="str">
        <f t="shared" ca="1" si="230"/>
        <v/>
      </c>
      <c r="J940" s="54" t="str">
        <f t="shared" ca="1" si="231"/>
        <v/>
      </c>
      <c r="K940" s="54" t="str">
        <f t="shared" ca="1" si="232"/>
        <v/>
      </c>
      <c r="L940" s="54" t="str">
        <f t="shared" ca="1" si="233"/>
        <v/>
      </c>
      <c r="M940" s="54" t="str">
        <f t="shared" ca="1" si="234"/>
        <v/>
      </c>
      <c r="N940" s="78" t="str">
        <f ca="1">IF(OR(G940="T",G940="",AND(H940="",I940="",J940="",K940="",L940="",M940="")),"",Listen!$A$6)</f>
        <v/>
      </c>
      <c r="O940" s="59" t="str">
        <f t="shared" ca="1" si="225"/>
        <v/>
      </c>
      <c r="P940" s="71" t="str">
        <f t="shared" ca="1" si="235"/>
        <v/>
      </c>
      <c r="Q940" s="65" t="str">
        <f t="shared" ca="1" si="236"/>
        <v/>
      </c>
      <c r="R940" s="65" t="str">
        <f t="shared" ca="1" si="237"/>
        <v/>
      </c>
      <c r="S940" s="82" t="str">
        <f t="shared" si="238"/>
        <v/>
      </c>
      <c r="T940" s="73" t="str">
        <f t="shared" si="226"/>
        <v/>
      </c>
      <c r="U940" s="89" t="str">
        <f t="shared" si="239"/>
        <v/>
      </c>
      <c r="V940" s="86" t="str">
        <f t="shared" si="227"/>
        <v/>
      </c>
      <c r="W940" s="41" t="str">
        <f t="shared" si="240"/>
        <v/>
      </c>
      <c r="X940" s="42"/>
    </row>
    <row r="941" spans="1:24" x14ac:dyDescent="0.25">
      <c r="A941" s="104" t="str">
        <f t="shared" si="228"/>
        <v/>
      </c>
      <c r="B941" s="33"/>
      <c r="C941" s="34"/>
      <c r="D941" s="39"/>
      <c r="E941" s="39"/>
      <c r="F941" s="39"/>
      <c r="G941" s="40"/>
      <c r="H941" s="53" t="str">
        <f t="shared" ca="1" si="229"/>
        <v/>
      </c>
      <c r="I941" s="54" t="str">
        <f t="shared" ca="1" si="230"/>
        <v/>
      </c>
      <c r="J941" s="54" t="str">
        <f t="shared" ca="1" si="231"/>
        <v/>
      </c>
      <c r="K941" s="54" t="str">
        <f t="shared" ca="1" si="232"/>
        <v/>
      </c>
      <c r="L941" s="54" t="str">
        <f t="shared" ca="1" si="233"/>
        <v/>
      </c>
      <c r="M941" s="54" t="str">
        <f t="shared" ca="1" si="234"/>
        <v/>
      </c>
      <c r="N941" s="78" t="str">
        <f ca="1">IF(OR(G941="T",G941="",AND(H941="",I941="",J941="",K941="",L941="",M941="")),"",Listen!$A$6)</f>
        <v/>
      </c>
      <c r="O941" s="59" t="str">
        <f t="shared" ca="1" si="225"/>
        <v/>
      </c>
      <c r="P941" s="71" t="str">
        <f t="shared" ca="1" si="235"/>
        <v/>
      </c>
      <c r="Q941" s="65" t="str">
        <f t="shared" ca="1" si="236"/>
        <v/>
      </c>
      <c r="R941" s="65" t="str">
        <f t="shared" ca="1" si="237"/>
        <v/>
      </c>
      <c r="S941" s="82" t="str">
        <f t="shared" si="238"/>
        <v/>
      </c>
      <c r="T941" s="73" t="str">
        <f t="shared" si="226"/>
        <v/>
      </c>
      <c r="U941" s="89" t="str">
        <f t="shared" si="239"/>
        <v/>
      </c>
      <c r="V941" s="86" t="str">
        <f t="shared" si="227"/>
        <v/>
      </c>
      <c r="W941" s="41" t="str">
        <f t="shared" si="240"/>
        <v/>
      </c>
      <c r="X941" s="42"/>
    </row>
    <row r="942" spans="1:24" x14ac:dyDescent="0.25">
      <c r="A942" s="104" t="str">
        <f t="shared" si="228"/>
        <v/>
      </c>
      <c r="B942" s="33"/>
      <c r="C942" s="34"/>
      <c r="D942" s="39"/>
      <c r="E942" s="39"/>
      <c r="F942" s="39"/>
      <c r="G942" s="40"/>
      <c r="H942" s="53" t="str">
        <f t="shared" ca="1" si="229"/>
        <v/>
      </c>
      <c r="I942" s="54" t="str">
        <f t="shared" ca="1" si="230"/>
        <v/>
      </c>
      <c r="J942" s="54" t="str">
        <f t="shared" ca="1" si="231"/>
        <v/>
      </c>
      <c r="K942" s="54" t="str">
        <f t="shared" ca="1" si="232"/>
        <v/>
      </c>
      <c r="L942" s="54" t="str">
        <f t="shared" ca="1" si="233"/>
        <v/>
      </c>
      <c r="M942" s="54" t="str">
        <f t="shared" ca="1" si="234"/>
        <v/>
      </c>
      <c r="N942" s="78" t="str">
        <f ca="1">IF(OR(G942="T",G942="",AND(H942="",I942="",J942="",K942="",L942="",M942="")),"",Listen!$A$6)</f>
        <v/>
      </c>
      <c r="O942" s="59" t="str">
        <f t="shared" ca="1" si="225"/>
        <v/>
      </c>
      <c r="P942" s="71" t="str">
        <f t="shared" ca="1" si="235"/>
        <v/>
      </c>
      <c r="Q942" s="65" t="str">
        <f t="shared" ca="1" si="236"/>
        <v/>
      </c>
      <c r="R942" s="65" t="str">
        <f t="shared" ca="1" si="237"/>
        <v/>
      </c>
      <c r="S942" s="82" t="str">
        <f t="shared" si="238"/>
        <v/>
      </c>
      <c r="T942" s="73" t="str">
        <f t="shared" si="226"/>
        <v/>
      </c>
      <c r="U942" s="89" t="str">
        <f t="shared" si="239"/>
        <v/>
      </c>
      <c r="V942" s="86" t="str">
        <f t="shared" si="227"/>
        <v/>
      </c>
      <c r="W942" s="41" t="str">
        <f t="shared" si="240"/>
        <v/>
      </c>
      <c r="X942" s="42"/>
    </row>
    <row r="943" spans="1:24" x14ac:dyDescent="0.25">
      <c r="A943" s="104" t="str">
        <f t="shared" si="228"/>
        <v/>
      </c>
      <c r="B943" s="33"/>
      <c r="C943" s="34"/>
      <c r="D943" s="39"/>
      <c r="E943" s="39"/>
      <c r="F943" s="39"/>
      <c r="G943" s="40"/>
      <c r="H943" s="53" t="str">
        <f t="shared" ca="1" si="229"/>
        <v/>
      </c>
      <c r="I943" s="54" t="str">
        <f t="shared" ca="1" si="230"/>
        <v/>
      </c>
      <c r="J943" s="54" t="str">
        <f t="shared" ca="1" si="231"/>
        <v/>
      </c>
      <c r="K943" s="54" t="str">
        <f t="shared" ca="1" si="232"/>
        <v/>
      </c>
      <c r="L943" s="54" t="str">
        <f t="shared" ca="1" si="233"/>
        <v/>
      </c>
      <c r="M943" s="54" t="str">
        <f t="shared" ca="1" si="234"/>
        <v/>
      </c>
      <c r="N943" s="78" t="str">
        <f ca="1">IF(OR(G943="T",G943="",AND(H943="",I943="",J943="",K943="",L943="",M943="")),"",Listen!$A$6)</f>
        <v/>
      </c>
      <c r="O943" s="59" t="str">
        <f t="shared" ca="1" si="225"/>
        <v/>
      </c>
      <c r="P943" s="71" t="str">
        <f t="shared" ca="1" si="235"/>
        <v/>
      </c>
      <c r="Q943" s="65" t="str">
        <f t="shared" ca="1" si="236"/>
        <v/>
      </c>
      <c r="R943" s="65" t="str">
        <f t="shared" ca="1" si="237"/>
        <v/>
      </c>
      <c r="S943" s="82" t="str">
        <f t="shared" si="238"/>
        <v/>
      </c>
      <c r="T943" s="73" t="str">
        <f t="shared" si="226"/>
        <v/>
      </c>
      <c r="U943" s="89" t="str">
        <f t="shared" si="239"/>
        <v/>
      </c>
      <c r="V943" s="86" t="str">
        <f t="shared" si="227"/>
        <v/>
      </c>
      <c r="W943" s="41" t="str">
        <f t="shared" si="240"/>
        <v/>
      </c>
      <c r="X943" s="42"/>
    </row>
    <row r="944" spans="1:24" x14ac:dyDescent="0.25">
      <c r="A944" s="104" t="str">
        <f t="shared" si="228"/>
        <v/>
      </c>
      <c r="B944" s="33"/>
      <c r="C944" s="34"/>
      <c r="D944" s="39"/>
      <c r="E944" s="39"/>
      <c r="F944" s="39"/>
      <c r="G944" s="40"/>
      <c r="H944" s="53" t="str">
        <f t="shared" ca="1" si="229"/>
        <v/>
      </c>
      <c r="I944" s="54" t="str">
        <f t="shared" ca="1" si="230"/>
        <v/>
      </c>
      <c r="J944" s="54" t="str">
        <f t="shared" ca="1" si="231"/>
        <v/>
      </c>
      <c r="K944" s="54" t="str">
        <f t="shared" ca="1" si="232"/>
        <v/>
      </c>
      <c r="L944" s="54" t="str">
        <f t="shared" ca="1" si="233"/>
        <v/>
      </c>
      <c r="M944" s="54" t="str">
        <f t="shared" ca="1" si="234"/>
        <v/>
      </c>
      <c r="N944" s="78" t="str">
        <f ca="1">IF(OR(G944="T",G944="",AND(H944="",I944="",J944="",K944="",L944="",M944="")),"",Listen!$A$6)</f>
        <v/>
      </c>
      <c r="O944" s="59" t="str">
        <f t="shared" ca="1" si="225"/>
        <v/>
      </c>
      <c r="P944" s="71" t="str">
        <f t="shared" ca="1" si="235"/>
        <v/>
      </c>
      <c r="Q944" s="65" t="str">
        <f t="shared" ca="1" si="236"/>
        <v/>
      </c>
      <c r="R944" s="65" t="str">
        <f t="shared" ca="1" si="237"/>
        <v/>
      </c>
      <c r="S944" s="82" t="str">
        <f t="shared" si="238"/>
        <v/>
      </c>
      <c r="T944" s="73" t="str">
        <f t="shared" si="226"/>
        <v/>
      </c>
      <c r="U944" s="89" t="str">
        <f t="shared" si="239"/>
        <v/>
      </c>
      <c r="V944" s="86" t="str">
        <f t="shared" si="227"/>
        <v/>
      </c>
      <c r="W944" s="41" t="str">
        <f t="shared" si="240"/>
        <v/>
      </c>
      <c r="X944" s="42"/>
    </row>
    <row r="945" spans="1:24" x14ac:dyDescent="0.25">
      <c r="A945" s="104" t="str">
        <f t="shared" si="228"/>
        <v/>
      </c>
      <c r="B945" s="33"/>
      <c r="C945" s="34"/>
      <c r="D945" s="39"/>
      <c r="E945" s="39"/>
      <c r="F945" s="39"/>
      <c r="G945" s="40"/>
      <c r="H945" s="53" t="str">
        <f t="shared" ca="1" si="229"/>
        <v/>
      </c>
      <c r="I945" s="54" t="str">
        <f t="shared" ca="1" si="230"/>
        <v/>
      </c>
      <c r="J945" s="54" t="str">
        <f t="shared" ca="1" si="231"/>
        <v/>
      </c>
      <c r="K945" s="54" t="str">
        <f t="shared" ca="1" si="232"/>
        <v/>
      </c>
      <c r="L945" s="54" t="str">
        <f t="shared" ca="1" si="233"/>
        <v/>
      </c>
      <c r="M945" s="54" t="str">
        <f t="shared" ca="1" si="234"/>
        <v/>
      </c>
      <c r="N945" s="78" t="str">
        <f ca="1">IF(OR(G945="T",G945="",AND(H945="",I945="",J945="",K945="",L945="",M945="")),"",Listen!$A$6)</f>
        <v/>
      </c>
      <c r="O945" s="59" t="str">
        <f t="shared" ca="1" si="225"/>
        <v/>
      </c>
      <c r="P945" s="71" t="str">
        <f t="shared" ca="1" si="235"/>
        <v/>
      </c>
      <c r="Q945" s="65" t="str">
        <f t="shared" ca="1" si="236"/>
        <v/>
      </c>
      <c r="R945" s="65" t="str">
        <f t="shared" ca="1" si="237"/>
        <v/>
      </c>
      <c r="S945" s="82" t="str">
        <f t="shared" si="238"/>
        <v/>
      </c>
      <c r="T945" s="73" t="str">
        <f t="shared" si="226"/>
        <v/>
      </c>
      <c r="U945" s="89" t="str">
        <f t="shared" si="239"/>
        <v/>
      </c>
      <c r="V945" s="86" t="str">
        <f t="shared" si="227"/>
        <v/>
      </c>
      <c r="W945" s="41" t="str">
        <f t="shared" si="240"/>
        <v/>
      </c>
      <c r="X945" s="42"/>
    </row>
    <row r="946" spans="1:24" x14ac:dyDescent="0.25">
      <c r="A946" s="104" t="str">
        <f t="shared" si="228"/>
        <v/>
      </c>
      <c r="B946" s="33"/>
      <c r="C946" s="34"/>
      <c r="D946" s="39"/>
      <c r="E946" s="39"/>
      <c r="F946" s="39"/>
      <c r="G946" s="40"/>
      <c r="H946" s="53" t="str">
        <f t="shared" ca="1" si="229"/>
        <v/>
      </c>
      <c r="I946" s="54" t="str">
        <f t="shared" ca="1" si="230"/>
        <v/>
      </c>
      <c r="J946" s="54" t="str">
        <f t="shared" ca="1" si="231"/>
        <v/>
      </c>
      <c r="K946" s="54" t="str">
        <f t="shared" ca="1" si="232"/>
        <v/>
      </c>
      <c r="L946" s="54" t="str">
        <f t="shared" ca="1" si="233"/>
        <v/>
      </c>
      <c r="M946" s="54" t="str">
        <f t="shared" ca="1" si="234"/>
        <v/>
      </c>
      <c r="N946" s="78" t="str">
        <f ca="1">IF(OR(G946="T",G946="",AND(H946="",I946="",J946="",K946="",L946="",M946="")),"",Listen!$A$6)</f>
        <v/>
      </c>
      <c r="O946" s="59" t="str">
        <f t="shared" ca="1" si="225"/>
        <v/>
      </c>
      <c r="P946" s="71" t="str">
        <f t="shared" ca="1" si="235"/>
        <v/>
      </c>
      <c r="Q946" s="65" t="str">
        <f t="shared" ca="1" si="236"/>
        <v/>
      </c>
      <c r="R946" s="65" t="str">
        <f t="shared" ca="1" si="237"/>
        <v/>
      </c>
      <c r="S946" s="82" t="str">
        <f t="shared" si="238"/>
        <v/>
      </c>
      <c r="T946" s="73" t="str">
        <f t="shared" si="226"/>
        <v/>
      </c>
      <c r="U946" s="89" t="str">
        <f t="shared" si="239"/>
        <v/>
      </c>
      <c r="V946" s="86" t="str">
        <f t="shared" si="227"/>
        <v/>
      </c>
      <c r="W946" s="41" t="str">
        <f t="shared" si="240"/>
        <v/>
      </c>
      <c r="X946" s="42"/>
    </row>
    <row r="947" spans="1:24" x14ac:dyDescent="0.25">
      <c r="A947" s="104" t="str">
        <f t="shared" si="228"/>
        <v/>
      </c>
      <c r="B947" s="33"/>
      <c r="C947" s="34"/>
      <c r="D947" s="39"/>
      <c r="E947" s="39"/>
      <c r="F947" s="39"/>
      <c r="G947" s="40"/>
      <c r="H947" s="53" t="str">
        <f t="shared" ca="1" si="229"/>
        <v/>
      </c>
      <c r="I947" s="54" t="str">
        <f t="shared" ca="1" si="230"/>
        <v/>
      </c>
      <c r="J947" s="54" t="str">
        <f t="shared" ca="1" si="231"/>
        <v/>
      </c>
      <c r="K947" s="54" t="str">
        <f t="shared" ca="1" si="232"/>
        <v/>
      </c>
      <c r="L947" s="54" t="str">
        <f t="shared" ca="1" si="233"/>
        <v/>
      </c>
      <c r="M947" s="54" t="str">
        <f t="shared" ca="1" si="234"/>
        <v/>
      </c>
      <c r="N947" s="78" t="str">
        <f ca="1">IF(OR(G947="T",G947="",AND(H947="",I947="",J947="",K947="",L947="",M947="")),"",Listen!$A$6)</f>
        <v/>
      </c>
      <c r="O947" s="59" t="str">
        <f t="shared" ca="1" si="225"/>
        <v/>
      </c>
      <c r="P947" s="71" t="str">
        <f t="shared" ca="1" si="235"/>
        <v/>
      </c>
      <c r="Q947" s="65" t="str">
        <f t="shared" ca="1" si="236"/>
        <v/>
      </c>
      <c r="R947" s="65" t="str">
        <f t="shared" ca="1" si="237"/>
        <v/>
      </c>
      <c r="S947" s="82" t="str">
        <f t="shared" si="238"/>
        <v/>
      </c>
      <c r="T947" s="73" t="str">
        <f t="shared" si="226"/>
        <v/>
      </c>
      <c r="U947" s="89" t="str">
        <f t="shared" si="239"/>
        <v/>
      </c>
      <c r="V947" s="86" t="str">
        <f t="shared" si="227"/>
        <v/>
      </c>
      <c r="W947" s="41" t="str">
        <f t="shared" si="240"/>
        <v/>
      </c>
      <c r="X947" s="42"/>
    </row>
    <row r="948" spans="1:24" x14ac:dyDescent="0.25">
      <c r="A948" s="104" t="str">
        <f t="shared" si="228"/>
        <v/>
      </c>
      <c r="B948" s="33"/>
      <c r="C948" s="34"/>
      <c r="D948" s="39"/>
      <c r="E948" s="39"/>
      <c r="F948" s="39"/>
      <c r="G948" s="40"/>
      <c r="H948" s="53" t="str">
        <f t="shared" ca="1" si="229"/>
        <v/>
      </c>
      <c r="I948" s="54" t="str">
        <f t="shared" ca="1" si="230"/>
        <v/>
      </c>
      <c r="J948" s="54" t="str">
        <f t="shared" ca="1" si="231"/>
        <v/>
      </c>
      <c r="K948" s="54" t="str">
        <f t="shared" ca="1" si="232"/>
        <v/>
      </c>
      <c r="L948" s="54" t="str">
        <f t="shared" ca="1" si="233"/>
        <v/>
      </c>
      <c r="M948" s="54" t="str">
        <f t="shared" ca="1" si="234"/>
        <v/>
      </c>
      <c r="N948" s="78" t="str">
        <f ca="1">IF(OR(G948="T",G948="",AND(H948="",I948="",J948="",K948="",L948="",M948="")),"",Listen!$A$6)</f>
        <v/>
      </c>
      <c r="O948" s="59" t="str">
        <f t="shared" ca="1" si="225"/>
        <v/>
      </c>
      <c r="P948" s="71" t="str">
        <f t="shared" ca="1" si="235"/>
        <v/>
      </c>
      <c r="Q948" s="65" t="str">
        <f t="shared" ca="1" si="236"/>
        <v/>
      </c>
      <c r="R948" s="65" t="str">
        <f t="shared" ca="1" si="237"/>
        <v/>
      </c>
      <c r="S948" s="82" t="str">
        <f t="shared" si="238"/>
        <v/>
      </c>
      <c r="T948" s="73" t="str">
        <f t="shared" si="226"/>
        <v/>
      </c>
      <c r="U948" s="89" t="str">
        <f t="shared" si="239"/>
        <v/>
      </c>
      <c r="V948" s="86" t="str">
        <f t="shared" si="227"/>
        <v/>
      </c>
      <c r="W948" s="41" t="str">
        <f t="shared" si="240"/>
        <v/>
      </c>
      <c r="X948" s="42"/>
    </row>
    <row r="949" spans="1:24" x14ac:dyDescent="0.25">
      <c r="A949" s="104" t="str">
        <f t="shared" si="228"/>
        <v/>
      </c>
      <c r="B949" s="33"/>
      <c r="C949" s="34"/>
      <c r="D949" s="39"/>
      <c r="E949" s="39"/>
      <c r="F949" s="39"/>
      <c r="G949" s="40"/>
      <c r="H949" s="53" t="str">
        <f t="shared" ca="1" si="229"/>
        <v/>
      </c>
      <c r="I949" s="54" t="str">
        <f t="shared" ca="1" si="230"/>
        <v/>
      </c>
      <c r="J949" s="54" t="str">
        <f t="shared" ca="1" si="231"/>
        <v/>
      </c>
      <c r="K949" s="54" t="str">
        <f t="shared" ca="1" si="232"/>
        <v/>
      </c>
      <c r="L949" s="54" t="str">
        <f t="shared" ca="1" si="233"/>
        <v/>
      </c>
      <c r="M949" s="54" t="str">
        <f t="shared" ca="1" si="234"/>
        <v/>
      </c>
      <c r="N949" s="78" t="str">
        <f ca="1">IF(OR(G949="T",G949="",AND(H949="",I949="",J949="",K949="",L949="",M949="")),"",Listen!$A$6)</f>
        <v/>
      </c>
      <c r="O949" s="59" t="str">
        <f t="shared" ca="1" si="225"/>
        <v/>
      </c>
      <c r="P949" s="71" t="str">
        <f t="shared" ca="1" si="235"/>
        <v/>
      </c>
      <c r="Q949" s="65" t="str">
        <f t="shared" ca="1" si="236"/>
        <v/>
      </c>
      <c r="R949" s="65" t="str">
        <f t="shared" ca="1" si="237"/>
        <v/>
      </c>
      <c r="S949" s="82" t="str">
        <f t="shared" si="238"/>
        <v/>
      </c>
      <c r="T949" s="73" t="str">
        <f t="shared" si="226"/>
        <v/>
      </c>
      <c r="U949" s="89" t="str">
        <f t="shared" si="239"/>
        <v/>
      </c>
      <c r="V949" s="86" t="str">
        <f t="shared" si="227"/>
        <v/>
      </c>
      <c r="W949" s="41" t="str">
        <f t="shared" si="240"/>
        <v/>
      </c>
      <c r="X949" s="42"/>
    </row>
    <row r="950" spans="1:24" x14ac:dyDescent="0.25">
      <c r="A950" s="104" t="str">
        <f t="shared" si="228"/>
        <v/>
      </c>
      <c r="B950" s="33"/>
      <c r="C950" s="34"/>
      <c r="D950" s="39"/>
      <c r="E950" s="39"/>
      <c r="F950" s="39"/>
      <c r="G950" s="40"/>
      <c r="H950" s="53" t="str">
        <f t="shared" ca="1" si="229"/>
        <v/>
      </c>
      <c r="I950" s="54" t="str">
        <f t="shared" ca="1" si="230"/>
        <v/>
      </c>
      <c r="J950" s="54" t="str">
        <f t="shared" ca="1" si="231"/>
        <v/>
      </c>
      <c r="K950" s="54" t="str">
        <f t="shared" ca="1" si="232"/>
        <v/>
      </c>
      <c r="L950" s="54" t="str">
        <f t="shared" ca="1" si="233"/>
        <v/>
      </c>
      <c r="M950" s="54" t="str">
        <f t="shared" ca="1" si="234"/>
        <v/>
      </c>
      <c r="N950" s="78" t="str">
        <f ca="1">IF(OR(G950="T",G950="",AND(H950="",I950="",J950="",K950="",L950="",M950="")),"",Listen!$A$6)</f>
        <v/>
      </c>
      <c r="O950" s="59" t="str">
        <f t="shared" ca="1" si="225"/>
        <v/>
      </c>
      <c r="P950" s="71" t="str">
        <f t="shared" ca="1" si="235"/>
        <v/>
      </c>
      <c r="Q950" s="65" t="str">
        <f t="shared" ca="1" si="236"/>
        <v/>
      </c>
      <c r="R950" s="65" t="str">
        <f t="shared" ca="1" si="237"/>
        <v/>
      </c>
      <c r="S950" s="82" t="str">
        <f t="shared" si="238"/>
        <v/>
      </c>
      <c r="T950" s="73" t="str">
        <f t="shared" si="226"/>
        <v/>
      </c>
      <c r="U950" s="89" t="str">
        <f t="shared" si="239"/>
        <v/>
      </c>
      <c r="V950" s="86" t="str">
        <f t="shared" si="227"/>
        <v/>
      </c>
      <c r="W950" s="41" t="str">
        <f t="shared" si="240"/>
        <v/>
      </c>
      <c r="X950" s="42"/>
    </row>
    <row r="951" spans="1:24" x14ac:dyDescent="0.25">
      <c r="A951" s="104" t="str">
        <f t="shared" si="228"/>
        <v/>
      </c>
      <c r="B951" s="33"/>
      <c r="C951" s="34"/>
      <c r="D951" s="39"/>
      <c r="E951" s="39"/>
      <c r="F951" s="39"/>
      <c r="G951" s="40"/>
      <c r="H951" s="53" t="str">
        <f t="shared" ca="1" si="229"/>
        <v/>
      </c>
      <c r="I951" s="54" t="str">
        <f t="shared" ca="1" si="230"/>
        <v/>
      </c>
      <c r="J951" s="54" t="str">
        <f t="shared" ca="1" si="231"/>
        <v/>
      </c>
      <c r="K951" s="54" t="str">
        <f t="shared" ca="1" si="232"/>
        <v/>
      </c>
      <c r="L951" s="54" t="str">
        <f t="shared" ca="1" si="233"/>
        <v/>
      </c>
      <c r="M951" s="54" t="str">
        <f t="shared" ca="1" si="234"/>
        <v/>
      </c>
      <c r="N951" s="78" t="str">
        <f ca="1">IF(OR(G951="T",G951="",AND(H951="",I951="",J951="",K951="",L951="",M951="")),"",Listen!$A$6)</f>
        <v/>
      </c>
      <c r="O951" s="59" t="str">
        <f t="shared" ca="1" si="225"/>
        <v/>
      </c>
      <c r="P951" s="71" t="str">
        <f t="shared" ca="1" si="235"/>
        <v/>
      </c>
      <c r="Q951" s="65" t="str">
        <f t="shared" ca="1" si="236"/>
        <v/>
      </c>
      <c r="R951" s="65" t="str">
        <f t="shared" ca="1" si="237"/>
        <v/>
      </c>
      <c r="S951" s="82" t="str">
        <f t="shared" si="238"/>
        <v/>
      </c>
      <c r="T951" s="73" t="str">
        <f t="shared" si="226"/>
        <v/>
      </c>
      <c r="U951" s="89" t="str">
        <f t="shared" si="239"/>
        <v/>
      </c>
      <c r="V951" s="86" t="str">
        <f t="shared" si="227"/>
        <v/>
      </c>
      <c r="W951" s="41" t="str">
        <f t="shared" si="240"/>
        <v/>
      </c>
      <c r="X951" s="42"/>
    </row>
    <row r="952" spans="1:24" x14ac:dyDescent="0.25">
      <c r="A952" s="104" t="str">
        <f t="shared" si="228"/>
        <v/>
      </c>
      <c r="B952" s="33"/>
      <c r="C952" s="34"/>
      <c r="D952" s="39"/>
      <c r="E952" s="39"/>
      <c r="F952" s="39"/>
      <c r="G952" s="40"/>
      <c r="H952" s="53" t="str">
        <f t="shared" ca="1" si="229"/>
        <v/>
      </c>
      <c r="I952" s="54" t="str">
        <f t="shared" ca="1" si="230"/>
        <v/>
      </c>
      <c r="J952" s="54" t="str">
        <f t="shared" ca="1" si="231"/>
        <v/>
      </c>
      <c r="K952" s="54" t="str">
        <f t="shared" ca="1" si="232"/>
        <v/>
      </c>
      <c r="L952" s="54" t="str">
        <f t="shared" ca="1" si="233"/>
        <v/>
      </c>
      <c r="M952" s="54" t="str">
        <f t="shared" ca="1" si="234"/>
        <v/>
      </c>
      <c r="N952" s="78" t="str">
        <f ca="1">IF(OR(G952="T",G952="",AND(H952="",I952="",J952="",K952="",L952="",M952="")),"",Listen!$A$6)</f>
        <v/>
      </c>
      <c r="O952" s="59" t="str">
        <f t="shared" ca="1" si="225"/>
        <v/>
      </c>
      <c r="P952" s="71" t="str">
        <f t="shared" ca="1" si="235"/>
        <v/>
      </c>
      <c r="Q952" s="65" t="str">
        <f t="shared" ca="1" si="236"/>
        <v/>
      </c>
      <c r="R952" s="65" t="str">
        <f t="shared" ca="1" si="237"/>
        <v/>
      </c>
      <c r="S952" s="82" t="str">
        <f t="shared" si="238"/>
        <v/>
      </c>
      <c r="T952" s="73" t="str">
        <f t="shared" si="226"/>
        <v/>
      </c>
      <c r="U952" s="89" t="str">
        <f t="shared" si="239"/>
        <v/>
      </c>
      <c r="V952" s="86" t="str">
        <f t="shared" si="227"/>
        <v/>
      </c>
      <c r="W952" s="41" t="str">
        <f t="shared" si="240"/>
        <v/>
      </c>
      <c r="X952" s="42"/>
    </row>
    <row r="953" spans="1:24" x14ac:dyDescent="0.25">
      <c r="A953" s="104" t="str">
        <f t="shared" si="228"/>
        <v/>
      </c>
      <c r="B953" s="33"/>
      <c r="C953" s="34"/>
      <c r="D953" s="39"/>
      <c r="E953" s="39"/>
      <c r="F953" s="39"/>
      <c r="G953" s="40"/>
      <c r="H953" s="53" t="str">
        <f t="shared" ca="1" si="229"/>
        <v/>
      </c>
      <c r="I953" s="54" t="str">
        <f t="shared" ca="1" si="230"/>
        <v/>
      </c>
      <c r="J953" s="54" t="str">
        <f t="shared" ca="1" si="231"/>
        <v/>
      </c>
      <c r="K953" s="54" t="str">
        <f t="shared" ca="1" si="232"/>
        <v/>
      </c>
      <c r="L953" s="54" t="str">
        <f t="shared" ca="1" si="233"/>
        <v/>
      </c>
      <c r="M953" s="54" t="str">
        <f t="shared" ca="1" si="234"/>
        <v/>
      </c>
      <c r="N953" s="78" t="str">
        <f ca="1">IF(OR(G953="T",G953="",AND(H953="",I953="",J953="",K953="",L953="",M953="")),"",Listen!$A$6)</f>
        <v/>
      </c>
      <c r="O953" s="59" t="str">
        <f t="shared" ca="1" si="225"/>
        <v/>
      </c>
      <c r="P953" s="71" t="str">
        <f t="shared" ca="1" si="235"/>
        <v/>
      </c>
      <c r="Q953" s="65" t="str">
        <f t="shared" ca="1" si="236"/>
        <v/>
      </c>
      <c r="R953" s="65" t="str">
        <f t="shared" ca="1" si="237"/>
        <v/>
      </c>
      <c r="S953" s="82" t="str">
        <f t="shared" si="238"/>
        <v/>
      </c>
      <c r="T953" s="73" t="str">
        <f t="shared" si="226"/>
        <v/>
      </c>
      <c r="U953" s="89" t="str">
        <f t="shared" si="239"/>
        <v/>
      </c>
      <c r="V953" s="86" t="str">
        <f t="shared" si="227"/>
        <v/>
      </c>
      <c r="W953" s="41" t="str">
        <f t="shared" si="240"/>
        <v/>
      </c>
      <c r="X953" s="42"/>
    </row>
    <row r="954" spans="1:24" x14ac:dyDescent="0.25">
      <c r="A954" s="104" t="str">
        <f t="shared" si="228"/>
        <v/>
      </c>
      <c r="B954" s="33"/>
      <c r="C954" s="34"/>
      <c r="D954" s="39"/>
      <c r="E954" s="39"/>
      <c r="F954" s="39"/>
      <c r="G954" s="40"/>
      <c r="H954" s="53" t="str">
        <f t="shared" ca="1" si="229"/>
        <v/>
      </c>
      <c r="I954" s="54" t="str">
        <f t="shared" ca="1" si="230"/>
        <v/>
      </c>
      <c r="J954" s="54" t="str">
        <f t="shared" ca="1" si="231"/>
        <v/>
      </c>
      <c r="K954" s="54" t="str">
        <f t="shared" ca="1" si="232"/>
        <v/>
      </c>
      <c r="L954" s="54" t="str">
        <f t="shared" ca="1" si="233"/>
        <v/>
      </c>
      <c r="M954" s="54" t="str">
        <f t="shared" ca="1" si="234"/>
        <v/>
      </c>
      <c r="N954" s="78" t="str">
        <f ca="1">IF(OR(G954="T",G954="",AND(H954="",I954="",J954="",K954="",L954="",M954="")),"",Listen!$A$6)</f>
        <v/>
      </c>
      <c r="O954" s="59" t="str">
        <f t="shared" ca="1" si="225"/>
        <v/>
      </c>
      <c r="P954" s="71" t="str">
        <f t="shared" ca="1" si="235"/>
        <v/>
      </c>
      <c r="Q954" s="65" t="str">
        <f t="shared" ca="1" si="236"/>
        <v/>
      </c>
      <c r="R954" s="65" t="str">
        <f t="shared" ca="1" si="237"/>
        <v/>
      </c>
      <c r="S954" s="82" t="str">
        <f t="shared" si="238"/>
        <v/>
      </c>
      <c r="T954" s="73" t="str">
        <f t="shared" si="226"/>
        <v/>
      </c>
      <c r="U954" s="89" t="str">
        <f t="shared" si="239"/>
        <v/>
      </c>
      <c r="V954" s="86" t="str">
        <f t="shared" si="227"/>
        <v/>
      </c>
      <c r="W954" s="41" t="str">
        <f t="shared" si="240"/>
        <v/>
      </c>
      <c r="X954" s="42"/>
    </row>
    <row r="955" spans="1:24" x14ac:dyDescent="0.25">
      <c r="A955" s="104" t="str">
        <f t="shared" si="228"/>
        <v/>
      </c>
      <c r="B955" s="33"/>
      <c r="C955" s="34"/>
      <c r="D955" s="39"/>
      <c r="E955" s="39"/>
      <c r="F955" s="39"/>
      <c r="G955" s="40"/>
      <c r="H955" s="53" t="str">
        <f t="shared" ca="1" si="229"/>
        <v/>
      </c>
      <c r="I955" s="54" t="str">
        <f t="shared" ca="1" si="230"/>
        <v/>
      </c>
      <c r="J955" s="54" t="str">
        <f t="shared" ca="1" si="231"/>
        <v/>
      </c>
      <c r="K955" s="54" t="str">
        <f t="shared" ca="1" si="232"/>
        <v/>
      </c>
      <c r="L955" s="54" t="str">
        <f t="shared" ca="1" si="233"/>
        <v/>
      </c>
      <c r="M955" s="54" t="str">
        <f t="shared" ca="1" si="234"/>
        <v/>
      </c>
      <c r="N955" s="78" t="str">
        <f ca="1">IF(OR(G955="T",G955="",AND(H955="",I955="",J955="",K955="",L955="",M955="")),"",Listen!$A$6)</f>
        <v/>
      </c>
      <c r="O955" s="59" t="str">
        <f t="shared" ca="1" si="225"/>
        <v/>
      </c>
      <c r="P955" s="71" t="str">
        <f t="shared" ca="1" si="235"/>
        <v/>
      </c>
      <c r="Q955" s="65" t="str">
        <f t="shared" ca="1" si="236"/>
        <v/>
      </c>
      <c r="R955" s="65" t="str">
        <f t="shared" ca="1" si="237"/>
        <v/>
      </c>
      <c r="S955" s="82" t="str">
        <f t="shared" si="238"/>
        <v/>
      </c>
      <c r="T955" s="73" t="str">
        <f t="shared" si="226"/>
        <v/>
      </c>
      <c r="U955" s="89" t="str">
        <f t="shared" si="239"/>
        <v/>
      </c>
      <c r="V955" s="86" t="str">
        <f t="shared" si="227"/>
        <v/>
      </c>
      <c r="W955" s="41" t="str">
        <f t="shared" si="240"/>
        <v/>
      </c>
      <c r="X955" s="42"/>
    </row>
    <row r="956" spans="1:24" x14ac:dyDescent="0.25">
      <c r="A956" s="104" t="str">
        <f t="shared" si="228"/>
        <v/>
      </c>
      <c r="B956" s="33"/>
      <c r="C956" s="34"/>
      <c r="D956" s="39"/>
      <c r="E956" s="39"/>
      <c r="F956" s="39"/>
      <c r="G956" s="40"/>
      <c r="H956" s="53" t="str">
        <f t="shared" ca="1" si="229"/>
        <v/>
      </c>
      <c r="I956" s="54" t="str">
        <f t="shared" ca="1" si="230"/>
        <v/>
      </c>
      <c r="J956" s="54" t="str">
        <f t="shared" ca="1" si="231"/>
        <v/>
      </c>
      <c r="K956" s="54" t="str">
        <f t="shared" ca="1" si="232"/>
        <v/>
      </c>
      <c r="L956" s="54" t="str">
        <f t="shared" ca="1" si="233"/>
        <v/>
      </c>
      <c r="M956" s="54" t="str">
        <f t="shared" ca="1" si="234"/>
        <v/>
      </c>
      <c r="N956" s="78" t="str">
        <f ca="1">IF(OR(G956="T",G956="",AND(H956="",I956="",J956="",K956="",L956="",M956="")),"",Listen!$A$6)</f>
        <v/>
      </c>
      <c r="O956" s="59" t="str">
        <f t="shared" ca="1" si="225"/>
        <v/>
      </c>
      <c r="P956" s="71" t="str">
        <f t="shared" ca="1" si="235"/>
        <v/>
      </c>
      <c r="Q956" s="65" t="str">
        <f t="shared" ca="1" si="236"/>
        <v/>
      </c>
      <c r="R956" s="65" t="str">
        <f t="shared" ca="1" si="237"/>
        <v/>
      </c>
      <c r="S956" s="82" t="str">
        <f t="shared" si="238"/>
        <v/>
      </c>
      <c r="T956" s="73" t="str">
        <f t="shared" si="226"/>
        <v/>
      </c>
      <c r="U956" s="89" t="str">
        <f t="shared" si="239"/>
        <v/>
      </c>
      <c r="V956" s="86" t="str">
        <f t="shared" si="227"/>
        <v/>
      </c>
      <c r="W956" s="41" t="str">
        <f t="shared" si="240"/>
        <v/>
      </c>
      <c r="X956" s="42"/>
    </row>
    <row r="957" spans="1:24" x14ac:dyDescent="0.25">
      <c r="A957" s="104" t="str">
        <f t="shared" si="228"/>
        <v/>
      </c>
      <c r="B957" s="33"/>
      <c r="C957" s="34"/>
      <c r="D957" s="39"/>
      <c r="E957" s="39"/>
      <c r="F957" s="39"/>
      <c r="G957" s="40"/>
      <c r="H957" s="53" t="str">
        <f t="shared" ca="1" si="229"/>
        <v/>
      </c>
      <c r="I957" s="54" t="str">
        <f t="shared" ca="1" si="230"/>
        <v/>
      </c>
      <c r="J957" s="54" t="str">
        <f t="shared" ca="1" si="231"/>
        <v/>
      </c>
      <c r="K957" s="54" t="str">
        <f t="shared" ca="1" si="232"/>
        <v/>
      </c>
      <c r="L957" s="54" t="str">
        <f t="shared" ca="1" si="233"/>
        <v/>
      </c>
      <c r="M957" s="54" t="str">
        <f t="shared" ca="1" si="234"/>
        <v/>
      </c>
      <c r="N957" s="78" t="str">
        <f ca="1">IF(OR(G957="T",G957="",AND(H957="",I957="",J957="",K957="",L957="",M957="")),"",Listen!$A$6)</f>
        <v/>
      </c>
      <c r="O957" s="59" t="str">
        <f t="shared" ca="1" si="225"/>
        <v/>
      </c>
      <c r="P957" s="71" t="str">
        <f t="shared" ca="1" si="235"/>
        <v/>
      </c>
      <c r="Q957" s="65" t="str">
        <f t="shared" ca="1" si="236"/>
        <v/>
      </c>
      <c r="R957" s="65" t="str">
        <f t="shared" ca="1" si="237"/>
        <v/>
      </c>
      <c r="S957" s="82" t="str">
        <f t="shared" si="238"/>
        <v/>
      </c>
      <c r="T957" s="73" t="str">
        <f t="shared" si="226"/>
        <v/>
      </c>
      <c r="U957" s="89" t="str">
        <f t="shared" si="239"/>
        <v/>
      </c>
      <c r="V957" s="86" t="str">
        <f t="shared" si="227"/>
        <v/>
      </c>
      <c r="W957" s="41" t="str">
        <f t="shared" si="240"/>
        <v/>
      </c>
      <c r="X957" s="42"/>
    </row>
    <row r="958" spans="1:24" x14ac:dyDescent="0.25">
      <c r="A958" s="104" t="str">
        <f t="shared" si="228"/>
        <v/>
      </c>
      <c r="B958" s="33"/>
      <c r="C958" s="34"/>
      <c r="D958" s="39"/>
      <c r="E958" s="39"/>
      <c r="F958" s="39"/>
      <c r="G958" s="40"/>
      <c r="H958" s="53" t="str">
        <f t="shared" ca="1" si="229"/>
        <v/>
      </c>
      <c r="I958" s="54" t="str">
        <f t="shared" ca="1" si="230"/>
        <v/>
      </c>
      <c r="J958" s="54" t="str">
        <f t="shared" ca="1" si="231"/>
        <v/>
      </c>
      <c r="K958" s="54" t="str">
        <f t="shared" ca="1" si="232"/>
        <v/>
      </c>
      <c r="L958" s="54" t="str">
        <f t="shared" ca="1" si="233"/>
        <v/>
      </c>
      <c r="M958" s="54" t="str">
        <f t="shared" ca="1" si="234"/>
        <v/>
      </c>
      <c r="N958" s="78" t="str">
        <f ca="1">IF(OR(G958="T",G958="",AND(H958="",I958="",J958="",K958="",L958="",M958="")),"",Listen!$A$6)</f>
        <v/>
      </c>
      <c r="O958" s="59" t="str">
        <f t="shared" ca="1" si="225"/>
        <v/>
      </c>
      <c r="P958" s="71" t="str">
        <f t="shared" ca="1" si="235"/>
        <v/>
      </c>
      <c r="Q958" s="65" t="str">
        <f t="shared" ca="1" si="236"/>
        <v/>
      </c>
      <c r="R958" s="65" t="str">
        <f t="shared" ca="1" si="237"/>
        <v/>
      </c>
      <c r="S958" s="82" t="str">
        <f t="shared" si="238"/>
        <v/>
      </c>
      <c r="T958" s="73" t="str">
        <f t="shared" si="226"/>
        <v/>
      </c>
      <c r="U958" s="89" t="str">
        <f t="shared" si="239"/>
        <v/>
      </c>
      <c r="V958" s="86" t="str">
        <f t="shared" si="227"/>
        <v/>
      </c>
      <c r="W958" s="41" t="str">
        <f t="shared" si="240"/>
        <v/>
      </c>
      <c r="X958" s="42"/>
    </row>
    <row r="959" spans="1:24" x14ac:dyDescent="0.25">
      <c r="A959" s="104" t="str">
        <f t="shared" si="228"/>
        <v/>
      </c>
      <c r="B959" s="33"/>
      <c r="C959" s="34"/>
      <c r="D959" s="39"/>
      <c r="E959" s="39"/>
      <c r="F959" s="39"/>
      <c r="G959" s="40"/>
      <c r="H959" s="53" t="str">
        <f t="shared" ca="1" si="229"/>
        <v/>
      </c>
      <c r="I959" s="54" t="str">
        <f t="shared" ca="1" si="230"/>
        <v/>
      </c>
      <c r="J959" s="54" t="str">
        <f t="shared" ca="1" si="231"/>
        <v/>
      </c>
      <c r="K959" s="54" t="str">
        <f t="shared" ca="1" si="232"/>
        <v/>
      </c>
      <c r="L959" s="54" t="str">
        <f t="shared" ca="1" si="233"/>
        <v/>
      </c>
      <c r="M959" s="54" t="str">
        <f t="shared" ca="1" si="234"/>
        <v/>
      </c>
      <c r="N959" s="78" t="str">
        <f ca="1">IF(OR(G959="T",G959="",AND(H959="",I959="",J959="",K959="",L959="",M959="")),"",Listen!$A$6)</f>
        <v/>
      </c>
      <c r="O959" s="59" t="str">
        <f t="shared" ca="1" si="225"/>
        <v/>
      </c>
      <c r="P959" s="71" t="str">
        <f t="shared" ca="1" si="235"/>
        <v/>
      </c>
      <c r="Q959" s="65" t="str">
        <f t="shared" ca="1" si="236"/>
        <v/>
      </c>
      <c r="R959" s="65" t="str">
        <f t="shared" ca="1" si="237"/>
        <v/>
      </c>
      <c r="S959" s="82" t="str">
        <f t="shared" si="238"/>
        <v/>
      </c>
      <c r="T959" s="73" t="str">
        <f t="shared" si="226"/>
        <v/>
      </c>
      <c r="U959" s="89" t="str">
        <f t="shared" si="239"/>
        <v/>
      </c>
      <c r="V959" s="86" t="str">
        <f t="shared" si="227"/>
        <v/>
      </c>
      <c r="W959" s="41" t="str">
        <f t="shared" si="240"/>
        <v/>
      </c>
      <c r="X959" s="42"/>
    </row>
    <row r="960" spans="1:24" x14ac:dyDescent="0.25">
      <c r="A960" s="104" t="str">
        <f t="shared" si="228"/>
        <v/>
      </c>
      <c r="B960" s="33"/>
      <c r="C960" s="34"/>
      <c r="D960" s="39"/>
      <c r="E960" s="39"/>
      <c r="F960" s="39"/>
      <c r="G960" s="40"/>
      <c r="H960" s="53" t="str">
        <f t="shared" ca="1" si="229"/>
        <v/>
      </c>
      <c r="I960" s="54" t="str">
        <f t="shared" ca="1" si="230"/>
        <v/>
      </c>
      <c r="J960" s="54" t="str">
        <f t="shared" ca="1" si="231"/>
        <v/>
      </c>
      <c r="K960" s="54" t="str">
        <f t="shared" ca="1" si="232"/>
        <v/>
      </c>
      <c r="L960" s="54" t="str">
        <f t="shared" ca="1" si="233"/>
        <v/>
      </c>
      <c r="M960" s="54" t="str">
        <f t="shared" ca="1" si="234"/>
        <v/>
      </c>
      <c r="N960" s="78" t="str">
        <f ca="1">IF(OR(G960="T",G960="",AND(H960="",I960="",J960="",K960="",L960="",M960="")),"",Listen!$A$6)</f>
        <v/>
      </c>
      <c r="O960" s="59" t="str">
        <f t="shared" ca="1" si="225"/>
        <v/>
      </c>
      <c r="P960" s="71" t="str">
        <f t="shared" ca="1" si="235"/>
        <v/>
      </c>
      <c r="Q960" s="65" t="str">
        <f t="shared" ca="1" si="236"/>
        <v/>
      </c>
      <c r="R960" s="65" t="str">
        <f t="shared" ca="1" si="237"/>
        <v/>
      </c>
      <c r="S960" s="82" t="str">
        <f t="shared" si="238"/>
        <v/>
      </c>
      <c r="T960" s="73" t="str">
        <f t="shared" si="226"/>
        <v/>
      </c>
      <c r="U960" s="89" t="str">
        <f t="shared" si="239"/>
        <v/>
      </c>
      <c r="V960" s="86" t="str">
        <f t="shared" si="227"/>
        <v/>
      </c>
      <c r="W960" s="41" t="str">
        <f t="shared" si="240"/>
        <v/>
      </c>
      <c r="X960" s="42"/>
    </row>
    <row r="961" spans="1:24" x14ac:dyDescent="0.25">
      <c r="A961" s="104" t="str">
        <f t="shared" si="228"/>
        <v/>
      </c>
      <c r="B961" s="33"/>
      <c r="C961" s="34"/>
      <c r="D961" s="39"/>
      <c r="E961" s="39"/>
      <c r="F961" s="39"/>
      <c r="G961" s="40"/>
      <c r="H961" s="53" t="str">
        <f t="shared" ca="1" si="229"/>
        <v/>
      </c>
      <c r="I961" s="54" t="str">
        <f t="shared" ca="1" si="230"/>
        <v/>
      </c>
      <c r="J961" s="54" t="str">
        <f t="shared" ca="1" si="231"/>
        <v/>
      </c>
      <c r="K961" s="54" t="str">
        <f t="shared" ca="1" si="232"/>
        <v/>
      </c>
      <c r="L961" s="54" t="str">
        <f t="shared" ca="1" si="233"/>
        <v/>
      </c>
      <c r="M961" s="54" t="str">
        <f t="shared" ca="1" si="234"/>
        <v/>
      </c>
      <c r="N961" s="78" t="str">
        <f ca="1">IF(OR(G961="T",G961="",AND(H961="",I961="",J961="",K961="",L961="",M961="")),"",Listen!$A$6)</f>
        <v/>
      </c>
      <c r="O961" s="59" t="str">
        <f t="shared" ca="1" si="225"/>
        <v/>
      </c>
      <c r="P961" s="71" t="str">
        <f t="shared" ca="1" si="235"/>
        <v/>
      </c>
      <c r="Q961" s="65" t="str">
        <f t="shared" ca="1" si="236"/>
        <v/>
      </c>
      <c r="R961" s="65" t="str">
        <f t="shared" ca="1" si="237"/>
        <v/>
      </c>
      <c r="S961" s="82" t="str">
        <f t="shared" si="238"/>
        <v/>
      </c>
      <c r="T961" s="73" t="str">
        <f t="shared" si="226"/>
        <v/>
      </c>
      <c r="U961" s="89" t="str">
        <f t="shared" si="239"/>
        <v/>
      </c>
      <c r="V961" s="86" t="str">
        <f t="shared" si="227"/>
        <v/>
      </c>
      <c r="W961" s="41" t="str">
        <f t="shared" si="240"/>
        <v/>
      </c>
      <c r="X961" s="42"/>
    </row>
    <row r="962" spans="1:24" x14ac:dyDescent="0.25">
      <c r="A962" s="104" t="str">
        <f t="shared" si="228"/>
        <v/>
      </c>
      <c r="B962" s="33"/>
      <c r="C962" s="34"/>
      <c r="D962" s="39"/>
      <c r="E962" s="39"/>
      <c r="F962" s="39"/>
      <c r="G962" s="40"/>
      <c r="H962" s="53" t="str">
        <f t="shared" ca="1" si="229"/>
        <v/>
      </c>
      <c r="I962" s="54" t="str">
        <f t="shared" ca="1" si="230"/>
        <v/>
      </c>
      <c r="J962" s="54" t="str">
        <f t="shared" ca="1" si="231"/>
        <v/>
      </c>
      <c r="K962" s="54" t="str">
        <f t="shared" ca="1" si="232"/>
        <v/>
      </c>
      <c r="L962" s="54" t="str">
        <f t="shared" ca="1" si="233"/>
        <v/>
      </c>
      <c r="M962" s="54" t="str">
        <f t="shared" ca="1" si="234"/>
        <v/>
      </c>
      <c r="N962" s="78" t="str">
        <f ca="1">IF(OR(G962="T",G962="",AND(H962="",I962="",J962="",K962="",L962="",M962="")),"",Listen!$A$6)</f>
        <v/>
      </c>
      <c r="O962" s="59" t="str">
        <f t="shared" ca="1" si="225"/>
        <v/>
      </c>
      <c r="P962" s="71" t="str">
        <f t="shared" ca="1" si="235"/>
        <v/>
      </c>
      <c r="Q962" s="65" t="str">
        <f t="shared" ca="1" si="236"/>
        <v/>
      </c>
      <c r="R962" s="65" t="str">
        <f t="shared" ca="1" si="237"/>
        <v/>
      </c>
      <c r="S962" s="82" t="str">
        <f t="shared" si="238"/>
        <v/>
      </c>
      <c r="T962" s="73" t="str">
        <f t="shared" si="226"/>
        <v/>
      </c>
      <c r="U962" s="89" t="str">
        <f t="shared" si="239"/>
        <v/>
      </c>
      <c r="V962" s="86" t="str">
        <f t="shared" si="227"/>
        <v/>
      </c>
      <c r="W962" s="41" t="str">
        <f t="shared" si="240"/>
        <v/>
      </c>
      <c r="X962" s="42"/>
    </row>
    <row r="963" spans="1:24" x14ac:dyDescent="0.25">
      <c r="A963" s="104" t="str">
        <f t="shared" si="228"/>
        <v/>
      </c>
      <c r="B963" s="33"/>
      <c r="C963" s="34"/>
      <c r="D963" s="39"/>
      <c r="E963" s="39"/>
      <c r="F963" s="39"/>
      <c r="G963" s="40"/>
      <c r="H963" s="53" t="str">
        <f t="shared" ca="1" si="229"/>
        <v/>
      </c>
      <c r="I963" s="54" t="str">
        <f t="shared" ca="1" si="230"/>
        <v/>
      </c>
      <c r="J963" s="54" t="str">
        <f t="shared" ca="1" si="231"/>
        <v/>
      </c>
      <c r="K963" s="54" t="str">
        <f t="shared" ca="1" si="232"/>
        <v/>
      </c>
      <c r="L963" s="54" t="str">
        <f t="shared" ca="1" si="233"/>
        <v/>
      </c>
      <c r="M963" s="54" t="str">
        <f t="shared" ca="1" si="234"/>
        <v/>
      </c>
      <c r="N963" s="78" t="str">
        <f ca="1">IF(OR(G963="T",G963="",AND(H963="",I963="",J963="",K963="",L963="",M963="")),"",Listen!$A$6)</f>
        <v/>
      </c>
      <c r="O963" s="59" t="str">
        <f t="shared" ca="1" si="225"/>
        <v/>
      </c>
      <c r="P963" s="71" t="str">
        <f t="shared" ca="1" si="235"/>
        <v/>
      </c>
      <c r="Q963" s="65" t="str">
        <f t="shared" ca="1" si="236"/>
        <v/>
      </c>
      <c r="R963" s="65" t="str">
        <f t="shared" ca="1" si="237"/>
        <v/>
      </c>
      <c r="S963" s="82" t="str">
        <f t="shared" si="238"/>
        <v/>
      </c>
      <c r="T963" s="73" t="str">
        <f t="shared" si="226"/>
        <v/>
      </c>
      <c r="U963" s="89" t="str">
        <f t="shared" si="239"/>
        <v/>
      </c>
      <c r="V963" s="86" t="str">
        <f t="shared" si="227"/>
        <v/>
      </c>
      <c r="W963" s="41" t="str">
        <f t="shared" si="240"/>
        <v/>
      </c>
      <c r="X963" s="42"/>
    </row>
    <row r="964" spans="1:24" x14ac:dyDescent="0.25">
      <c r="A964" s="104" t="str">
        <f t="shared" si="228"/>
        <v/>
      </c>
      <c r="B964" s="33"/>
      <c r="C964" s="34"/>
      <c r="D964" s="39"/>
      <c r="E964" s="39"/>
      <c r="F964" s="39"/>
      <c r="G964" s="40"/>
      <c r="H964" s="53" t="str">
        <f t="shared" ca="1" si="229"/>
        <v/>
      </c>
      <c r="I964" s="54" t="str">
        <f t="shared" ca="1" si="230"/>
        <v/>
      </c>
      <c r="J964" s="54" t="str">
        <f t="shared" ca="1" si="231"/>
        <v/>
      </c>
      <c r="K964" s="54" t="str">
        <f t="shared" ca="1" si="232"/>
        <v/>
      </c>
      <c r="L964" s="54" t="str">
        <f t="shared" ca="1" si="233"/>
        <v/>
      </c>
      <c r="M964" s="54" t="str">
        <f t="shared" ca="1" si="234"/>
        <v/>
      </c>
      <c r="N964" s="78" t="str">
        <f ca="1">IF(OR(G964="T",G964="",AND(H964="",I964="",J964="",K964="",L964="",M964="")),"",Listen!$A$6)</f>
        <v/>
      </c>
      <c r="O964" s="59" t="str">
        <f t="shared" ca="1" si="225"/>
        <v/>
      </c>
      <c r="P964" s="71" t="str">
        <f t="shared" ca="1" si="235"/>
        <v/>
      </c>
      <c r="Q964" s="65" t="str">
        <f t="shared" ca="1" si="236"/>
        <v/>
      </c>
      <c r="R964" s="65" t="str">
        <f t="shared" ca="1" si="237"/>
        <v/>
      </c>
      <c r="S964" s="82" t="str">
        <f t="shared" si="238"/>
        <v/>
      </c>
      <c r="T964" s="73" t="str">
        <f t="shared" si="226"/>
        <v/>
      </c>
      <c r="U964" s="89" t="str">
        <f t="shared" si="239"/>
        <v/>
      </c>
      <c r="V964" s="86" t="str">
        <f t="shared" si="227"/>
        <v/>
      </c>
      <c r="W964" s="41" t="str">
        <f t="shared" si="240"/>
        <v/>
      </c>
      <c r="X964" s="42"/>
    </row>
    <row r="965" spans="1:24" x14ac:dyDescent="0.25">
      <c r="A965" s="104" t="str">
        <f t="shared" si="228"/>
        <v/>
      </c>
      <c r="B965" s="33"/>
      <c r="C965" s="34"/>
      <c r="D965" s="39"/>
      <c r="E965" s="39"/>
      <c r="F965" s="39"/>
      <c r="G965" s="40"/>
      <c r="H965" s="53" t="str">
        <f t="shared" ca="1" si="229"/>
        <v/>
      </c>
      <c r="I965" s="54" t="str">
        <f t="shared" ca="1" si="230"/>
        <v/>
      </c>
      <c r="J965" s="54" t="str">
        <f t="shared" ca="1" si="231"/>
        <v/>
      </c>
      <c r="K965" s="54" t="str">
        <f t="shared" ca="1" si="232"/>
        <v/>
      </c>
      <c r="L965" s="54" t="str">
        <f t="shared" ca="1" si="233"/>
        <v/>
      </c>
      <c r="M965" s="54" t="str">
        <f t="shared" ca="1" si="234"/>
        <v/>
      </c>
      <c r="N965" s="78" t="str">
        <f ca="1">IF(OR(G965="T",G965="",AND(H965="",I965="",J965="",K965="",L965="",M965="")),"",Listen!$A$6)</f>
        <v/>
      </c>
      <c r="O965" s="59" t="str">
        <f t="shared" ca="1" si="225"/>
        <v/>
      </c>
      <c r="P965" s="71" t="str">
        <f t="shared" ca="1" si="235"/>
        <v/>
      </c>
      <c r="Q965" s="65" t="str">
        <f t="shared" ca="1" si="236"/>
        <v/>
      </c>
      <c r="R965" s="65" t="str">
        <f t="shared" ca="1" si="237"/>
        <v/>
      </c>
      <c r="S965" s="82" t="str">
        <f t="shared" si="238"/>
        <v/>
      </c>
      <c r="T965" s="73" t="str">
        <f t="shared" si="226"/>
        <v/>
      </c>
      <c r="U965" s="89" t="str">
        <f t="shared" si="239"/>
        <v/>
      </c>
      <c r="V965" s="86" t="str">
        <f t="shared" si="227"/>
        <v/>
      </c>
      <c r="W965" s="41" t="str">
        <f t="shared" si="240"/>
        <v/>
      </c>
      <c r="X965" s="42"/>
    </row>
    <row r="966" spans="1:24" x14ac:dyDescent="0.25">
      <c r="A966" s="104" t="str">
        <f t="shared" si="228"/>
        <v/>
      </c>
      <c r="B966" s="33"/>
      <c r="C966" s="34"/>
      <c r="D966" s="39"/>
      <c r="E966" s="39"/>
      <c r="F966" s="39"/>
      <c r="G966" s="40"/>
      <c r="H966" s="53" t="str">
        <f t="shared" ca="1" si="229"/>
        <v/>
      </c>
      <c r="I966" s="54" t="str">
        <f t="shared" ca="1" si="230"/>
        <v/>
      </c>
      <c r="J966" s="54" t="str">
        <f t="shared" ca="1" si="231"/>
        <v/>
      </c>
      <c r="K966" s="54" t="str">
        <f t="shared" ca="1" si="232"/>
        <v/>
      </c>
      <c r="L966" s="54" t="str">
        <f t="shared" ca="1" si="233"/>
        <v/>
      </c>
      <c r="M966" s="54" t="str">
        <f t="shared" ca="1" si="234"/>
        <v/>
      </c>
      <c r="N966" s="78" t="str">
        <f ca="1">IF(OR(G966="T",G966="",AND(H966="",I966="",J966="",K966="",L966="",M966="")),"",Listen!$A$6)</f>
        <v/>
      </c>
      <c r="O966" s="59" t="str">
        <f t="shared" ca="1" si="225"/>
        <v/>
      </c>
      <c r="P966" s="71" t="str">
        <f t="shared" ca="1" si="235"/>
        <v/>
      </c>
      <c r="Q966" s="65" t="str">
        <f t="shared" ca="1" si="236"/>
        <v/>
      </c>
      <c r="R966" s="65" t="str">
        <f t="shared" ca="1" si="237"/>
        <v/>
      </c>
      <c r="S966" s="82" t="str">
        <f t="shared" si="238"/>
        <v/>
      </c>
      <c r="T966" s="73" t="str">
        <f t="shared" si="226"/>
        <v/>
      </c>
      <c r="U966" s="89" t="str">
        <f t="shared" si="239"/>
        <v/>
      </c>
      <c r="V966" s="86" t="str">
        <f t="shared" si="227"/>
        <v/>
      </c>
      <c r="W966" s="41" t="str">
        <f t="shared" si="240"/>
        <v/>
      </c>
      <c r="X966" s="42"/>
    </row>
    <row r="967" spans="1:24" x14ac:dyDescent="0.25">
      <c r="A967" s="104" t="str">
        <f t="shared" si="228"/>
        <v/>
      </c>
      <c r="B967" s="33"/>
      <c r="C967" s="34"/>
      <c r="D967" s="39"/>
      <c r="E967" s="39"/>
      <c r="F967" s="39"/>
      <c r="G967" s="40"/>
      <c r="H967" s="53" t="str">
        <f t="shared" ca="1" si="229"/>
        <v/>
      </c>
      <c r="I967" s="54" t="str">
        <f t="shared" ca="1" si="230"/>
        <v/>
      </c>
      <c r="J967" s="54" t="str">
        <f t="shared" ca="1" si="231"/>
        <v/>
      </c>
      <c r="K967" s="54" t="str">
        <f t="shared" ca="1" si="232"/>
        <v/>
      </c>
      <c r="L967" s="54" t="str">
        <f t="shared" ca="1" si="233"/>
        <v/>
      </c>
      <c r="M967" s="54" t="str">
        <f t="shared" ca="1" si="234"/>
        <v/>
      </c>
      <c r="N967" s="78" t="str">
        <f ca="1">IF(OR(G967="T",G967="",AND(H967="",I967="",J967="",K967="",L967="",M967="")),"",Listen!$A$6)</f>
        <v/>
      </c>
      <c r="O967" s="59" t="str">
        <f t="shared" ref="O967:O1030" ca="1" si="241">IF(N967="","",VLOOKUP(N967,Mikrobio2,2,FALSE))</f>
        <v/>
      </c>
      <c r="P967" s="71" t="str">
        <f t="shared" ca="1" si="235"/>
        <v/>
      </c>
      <c r="Q967" s="65" t="str">
        <f t="shared" ca="1" si="236"/>
        <v/>
      </c>
      <c r="R967" s="65" t="str">
        <f t="shared" ca="1" si="237"/>
        <v/>
      </c>
      <c r="S967" s="82" t="str">
        <f t="shared" si="238"/>
        <v/>
      </c>
      <c r="T967" s="73" t="str">
        <f t="shared" ref="T967:T1030" si="242">IF(S967="","",VLOOKUP(S967,Chemie2,2,FALSE))</f>
        <v/>
      </c>
      <c r="U967" s="89" t="str">
        <f t="shared" si="239"/>
        <v/>
      </c>
      <c r="V967" s="86" t="str">
        <f t="shared" ref="V967:V1030" si="243">IF(U967="","",VLOOKUP(U967,Planprobe2,2,FALSE))</f>
        <v/>
      </c>
      <c r="W967" s="41" t="str">
        <f t="shared" si="240"/>
        <v/>
      </c>
      <c r="X967" s="42"/>
    </row>
    <row r="968" spans="1:24" x14ac:dyDescent="0.25">
      <c r="A968" s="104" t="str">
        <f t="shared" ref="A968:A1031" si="244">IF(B968="","",CONCATENATE("WVU-",ROW()-6))</f>
        <v/>
      </c>
      <c r="B968" s="33"/>
      <c r="C968" s="34"/>
      <c r="D968" s="39"/>
      <c r="E968" s="39"/>
      <c r="F968" s="39"/>
      <c r="G968" s="40"/>
      <c r="H968" s="53" t="str">
        <f t="shared" ref="H968:H1031" ca="1" si="245">IF(OR($C968="",ISNA(VLOOKUP("Escherichia coli (E. coli)",INDIRECT($C968&amp;"!B6:D205"),3,FALSE))=TRUE),"",IF(VLOOKUP("Escherichia coli (E. coli)",INDIRECT($C968&amp;"!B6:D205"),3,FALSE)=0,"",VLOOKUP("Escherichia coli (E. coli)",INDIRECT($C968&amp;"!B6:D205"),3,FALSE)))</f>
        <v/>
      </c>
      <c r="I968" s="54" t="str">
        <f t="shared" ref="I968:I1031" ca="1" si="246">IF(OR($C968="",ISNA(VLOOKUP("Coliforme Bakterien",INDIRECT($C968&amp;"!B6:D205"),3,FALSE))=TRUE),"",IF(VLOOKUP("Coliforme Bakterien",INDIRECT($C968&amp;"!B6:D205"),3,FALSE)=0,"",VLOOKUP("Coliforme Bakterien",INDIRECT($C968&amp;"!B6:D205"),3,FALSE)))</f>
        <v/>
      </c>
      <c r="J968" s="54" t="str">
        <f t="shared" ref="J968:J1031" ca="1" si="247">IF(OR($C968="",ISNA(VLOOKUP("Koloniezahl bei 22°C",INDIRECT($C968&amp;"!B6:D205"),3,FALSE))=TRUE),"",IF(VLOOKUP("Koloniezahl bei 22°C",INDIRECT($C968&amp;"!B6:D205"),3,FALSE)=0,"",VLOOKUP("Koloniezahl bei 22°C",INDIRECT($C968&amp;"!B6:D205"),3,FALSE)))</f>
        <v/>
      </c>
      <c r="K968" s="54" t="str">
        <f t="shared" ref="K968:K1031" ca="1" si="248">IF(OR($C968="",ISNA(VLOOKUP("Koloniezahl bei 36°C",INDIRECT($C968&amp;"!B6:D205"),3,FALSE))=TRUE),"",IF(VLOOKUP("Koloniezahl bei 36°C",INDIRECT($C968&amp;"!B6:D205"),3,FALSE)=0,"",VLOOKUP("Koloniezahl bei 36°C",INDIRECT($C968&amp;"!B6:D205"),3,FALSE)))</f>
        <v/>
      </c>
      <c r="L968" s="54" t="str">
        <f t="shared" ref="L968:L1031" ca="1" si="249">IF(OR($C968="",ISNA(VLOOKUP("Pseudomonas aeruginosa",INDIRECT($C968&amp;"!B6:D205"),3,FALSE))=TRUE),"",IF(VLOOKUP("Pseudomonas aeruginosa",INDIRECT($C968&amp;"!B6:D205"),3,FALSE)=0,"",VLOOKUP("Pseudomonas aeruginosa",INDIRECT($C968&amp;"!B6:D205"),3,FALSE)))</f>
        <v/>
      </c>
      <c r="M968" s="54" t="str">
        <f t="shared" ref="M968:M1031" ca="1" si="250">IF(OR($C968="",ISNA(VLOOKUP("Enterokokken",INDIRECT($C968&amp;"!B6:D205"),3,FALSE))=TRUE),"",IF(VLOOKUP("Enterokokken",INDIRECT($C968&amp;"!B6:D205"),3,FALSE)=0,"",VLOOKUP("Enterokokken",INDIRECT($C968&amp;"!B6:D205"),3,FALSE)))</f>
        <v/>
      </c>
      <c r="N968" s="78" t="str">
        <f ca="1">IF(OR(G968="T",G968="",AND(H968="",I968="",J968="",K968="",L968="",M968="")),"",Listen!$A$6)</f>
        <v/>
      </c>
      <c r="O968" s="59" t="str">
        <f t="shared" ca="1" si="241"/>
        <v/>
      </c>
      <c r="P968" s="71" t="str">
        <f t="shared" ref="P968:P1031" ca="1" si="251">IF(OR($C968="",ISNA(VLOOKUP("Kupfer",INDIRECT($C968&amp;"!B6:D205"),3,FALSE))=TRUE),"",IF(VLOOKUP("Kupfer",INDIRECT($C968&amp;"!B6:D205"),3,FALSE)=0,"",VLOOKUP("Kupfer",INDIRECT($C968&amp;"!B6:D205"),3,FALSE)))</f>
        <v/>
      </c>
      <c r="Q968" s="65" t="str">
        <f t="shared" ref="Q968:Q1031" ca="1" si="252">IF(OR($C968="",ISNA(VLOOKUP("Nickel",INDIRECT($C968&amp;"!B6:D205"),3,FALSE))=TRUE),"",IF(VLOOKUP("Nickel",INDIRECT($C968&amp;"!B6:D205"),3,FALSE)=0,"",VLOOKUP("Nickel",INDIRECT($C968&amp;"!B6:D205"),3,FALSE)))</f>
        <v/>
      </c>
      <c r="R968" s="65" t="str">
        <f t="shared" ref="R968:R1031" ca="1" si="253">IF(OR($C968="",ISNA(VLOOKUP("Blei",INDIRECT($C968&amp;"!B6:D205"),3,FALSE))=TRUE),"",IF(VLOOKUP("Blei",INDIRECT($C968&amp;"!B6:D205"),3,FALSE)=0,"",VLOOKUP("Blei",INDIRECT($C968&amp;"!B6:D205"),3,FALSE)))</f>
        <v/>
      </c>
      <c r="S968" s="82" t="str">
        <f t="shared" ref="S968:S1031" si="254">IF(G968="","",IF(AND(G968="T",OR(P968="x",Q968="x",R968="x")),1,IF(OR(P968="x",Q968="x",R968="x"),"A","")))</f>
        <v/>
      </c>
      <c r="T968" s="73" t="str">
        <f t="shared" si="242"/>
        <v/>
      </c>
      <c r="U968" s="89" t="str">
        <f t="shared" ref="U968:U1031" si="255">IF(C968&lt;&gt;"","1m003","")</f>
        <v/>
      </c>
      <c r="V968" s="86" t="str">
        <f t="shared" si="243"/>
        <v/>
      </c>
      <c r="W968" s="41" t="str">
        <f t="shared" ref="W968:W1031" si="256">IF(U968="","",IF(OR(U968="1m003",U968="1m004"),"ja","Bitte auswählen!"))</f>
        <v/>
      </c>
      <c r="X968" s="42"/>
    </row>
    <row r="969" spans="1:24" x14ac:dyDescent="0.25">
      <c r="A969" s="104" t="str">
        <f t="shared" si="244"/>
        <v/>
      </c>
      <c r="B969" s="33"/>
      <c r="C969" s="34"/>
      <c r="D969" s="39"/>
      <c r="E969" s="39"/>
      <c r="F969" s="39"/>
      <c r="G969" s="40"/>
      <c r="H969" s="53" t="str">
        <f t="shared" ca="1" si="245"/>
        <v/>
      </c>
      <c r="I969" s="54" t="str">
        <f t="shared" ca="1" si="246"/>
        <v/>
      </c>
      <c r="J969" s="54" t="str">
        <f t="shared" ca="1" si="247"/>
        <v/>
      </c>
      <c r="K969" s="54" t="str">
        <f t="shared" ca="1" si="248"/>
        <v/>
      </c>
      <c r="L969" s="54" t="str">
        <f t="shared" ca="1" si="249"/>
        <v/>
      </c>
      <c r="M969" s="54" t="str">
        <f t="shared" ca="1" si="250"/>
        <v/>
      </c>
      <c r="N969" s="78" t="str">
        <f ca="1">IF(OR(G969="T",G969="",AND(H969="",I969="",J969="",K969="",L969="",M969="")),"",Listen!$A$6)</f>
        <v/>
      </c>
      <c r="O969" s="59" t="str">
        <f t="shared" ca="1" si="241"/>
        <v/>
      </c>
      <c r="P969" s="71" t="str">
        <f t="shared" ca="1" si="251"/>
        <v/>
      </c>
      <c r="Q969" s="65" t="str">
        <f t="shared" ca="1" si="252"/>
        <v/>
      </c>
      <c r="R969" s="65" t="str">
        <f t="shared" ca="1" si="253"/>
        <v/>
      </c>
      <c r="S969" s="82" t="str">
        <f t="shared" si="254"/>
        <v/>
      </c>
      <c r="T969" s="73" t="str">
        <f t="shared" si="242"/>
        <v/>
      </c>
      <c r="U969" s="89" t="str">
        <f t="shared" si="255"/>
        <v/>
      </c>
      <c r="V969" s="86" t="str">
        <f t="shared" si="243"/>
        <v/>
      </c>
      <c r="W969" s="41" t="str">
        <f t="shared" si="256"/>
        <v/>
      </c>
      <c r="X969" s="42"/>
    </row>
    <row r="970" spans="1:24" x14ac:dyDescent="0.25">
      <c r="A970" s="104" t="str">
        <f t="shared" si="244"/>
        <v/>
      </c>
      <c r="B970" s="33"/>
      <c r="C970" s="34"/>
      <c r="D970" s="39"/>
      <c r="E970" s="39"/>
      <c r="F970" s="39"/>
      <c r="G970" s="40"/>
      <c r="H970" s="53" t="str">
        <f t="shared" ca="1" si="245"/>
        <v/>
      </c>
      <c r="I970" s="54" t="str">
        <f t="shared" ca="1" si="246"/>
        <v/>
      </c>
      <c r="J970" s="54" t="str">
        <f t="shared" ca="1" si="247"/>
        <v/>
      </c>
      <c r="K970" s="54" t="str">
        <f t="shared" ca="1" si="248"/>
        <v/>
      </c>
      <c r="L970" s="54" t="str">
        <f t="shared" ca="1" si="249"/>
        <v/>
      </c>
      <c r="M970" s="54" t="str">
        <f t="shared" ca="1" si="250"/>
        <v/>
      </c>
      <c r="N970" s="78" t="str">
        <f ca="1">IF(OR(G970="T",G970="",AND(H970="",I970="",J970="",K970="",L970="",M970="")),"",Listen!$A$6)</f>
        <v/>
      </c>
      <c r="O970" s="59" t="str">
        <f t="shared" ca="1" si="241"/>
        <v/>
      </c>
      <c r="P970" s="71" t="str">
        <f t="shared" ca="1" si="251"/>
        <v/>
      </c>
      <c r="Q970" s="65" t="str">
        <f t="shared" ca="1" si="252"/>
        <v/>
      </c>
      <c r="R970" s="65" t="str">
        <f t="shared" ca="1" si="253"/>
        <v/>
      </c>
      <c r="S970" s="82" t="str">
        <f t="shared" si="254"/>
        <v/>
      </c>
      <c r="T970" s="73" t="str">
        <f t="shared" si="242"/>
        <v/>
      </c>
      <c r="U970" s="89" t="str">
        <f t="shared" si="255"/>
        <v/>
      </c>
      <c r="V970" s="86" t="str">
        <f t="shared" si="243"/>
        <v/>
      </c>
      <c r="W970" s="41" t="str">
        <f t="shared" si="256"/>
        <v/>
      </c>
      <c r="X970" s="42"/>
    </row>
    <row r="971" spans="1:24" x14ac:dyDescent="0.25">
      <c r="A971" s="104" t="str">
        <f t="shared" si="244"/>
        <v/>
      </c>
      <c r="B971" s="33"/>
      <c r="C971" s="34"/>
      <c r="D971" s="39"/>
      <c r="E971" s="39"/>
      <c r="F971" s="39"/>
      <c r="G971" s="40"/>
      <c r="H971" s="53" t="str">
        <f t="shared" ca="1" si="245"/>
        <v/>
      </c>
      <c r="I971" s="54" t="str">
        <f t="shared" ca="1" si="246"/>
        <v/>
      </c>
      <c r="J971" s="54" t="str">
        <f t="shared" ca="1" si="247"/>
        <v/>
      </c>
      <c r="K971" s="54" t="str">
        <f t="shared" ca="1" si="248"/>
        <v/>
      </c>
      <c r="L971" s="54" t="str">
        <f t="shared" ca="1" si="249"/>
        <v/>
      </c>
      <c r="M971" s="54" t="str">
        <f t="shared" ca="1" si="250"/>
        <v/>
      </c>
      <c r="N971" s="78" t="str">
        <f ca="1">IF(OR(G971="T",G971="",AND(H971="",I971="",J971="",K971="",L971="",M971="")),"",Listen!$A$6)</f>
        <v/>
      </c>
      <c r="O971" s="59" t="str">
        <f t="shared" ca="1" si="241"/>
        <v/>
      </c>
      <c r="P971" s="71" t="str">
        <f t="shared" ca="1" si="251"/>
        <v/>
      </c>
      <c r="Q971" s="65" t="str">
        <f t="shared" ca="1" si="252"/>
        <v/>
      </c>
      <c r="R971" s="65" t="str">
        <f t="shared" ca="1" si="253"/>
        <v/>
      </c>
      <c r="S971" s="82" t="str">
        <f t="shared" si="254"/>
        <v/>
      </c>
      <c r="T971" s="73" t="str">
        <f t="shared" si="242"/>
        <v/>
      </c>
      <c r="U971" s="89" t="str">
        <f t="shared" si="255"/>
        <v/>
      </c>
      <c r="V971" s="86" t="str">
        <f t="shared" si="243"/>
        <v/>
      </c>
      <c r="W971" s="41" t="str">
        <f t="shared" si="256"/>
        <v/>
      </c>
      <c r="X971" s="42"/>
    </row>
    <row r="972" spans="1:24" x14ac:dyDescent="0.25">
      <c r="A972" s="104" t="str">
        <f t="shared" si="244"/>
        <v/>
      </c>
      <c r="B972" s="33"/>
      <c r="C972" s="34"/>
      <c r="D972" s="39"/>
      <c r="E972" s="39"/>
      <c r="F972" s="39"/>
      <c r="G972" s="40"/>
      <c r="H972" s="53" t="str">
        <f t="shared" ca="1" si="245"/>
        <v/>
      </c>
      <c r="I972" s="54" t="str">
        <f t="shared" ca="1" si="246"/>
        <v/>
      </c>
      <c r="J972" s="54" t="str">
        <f t="shared" ca="1" si="247"/>
        <v/>
      </c>
      <c r="K972" s="54" t="str">
        <f t="shared" ca="1" si="248"/>
        <v/>
      </c>
      <c r="L972" s="54" t="str">
        <f t="shared" ca="1" si="249"/>
        <v/>
      </c>
      <c r="M972" s="54" t="str">
        <f t="shared" ca="1" si="250"/>
        <v/>
      </c>
      <c r="N972" s="78" t="str">
        <f ca="1">IF(OR(G972="T",G972="",AND(H972="",I972="",J972="",K972="",L972="",M972="")),"",Listen!$A$6)</f>
        <v/>
      </c>
      <c r="O972" s="59" t="str">
        <f t="shared" ca="1" si="241"/>
        <v/>
      </c>
      <c r="P972" s="71" t="str">
        <f t="shared" ca="1" si="251"/>
        <v/>
      </c>
      <c r="Q972" s="65" t="str">
        <f t="shared" ca="1" si="252"/>
        <v/>
      </c>
      <c r="R972" s="65" t="str">
        <f t="shared" ca="1" si="253"/>
        <v/>
      </c>
      <c r="S972" s="82" t="str">
        <f t="shared" si="254"/>
        <v/>
      </c>
      <c r="T972" s="73" t="str">
        <f t="shared" si="242"/>
        <v/>
      </c>
      <c r="U972" s="89" t="str">
        <f t="shared" si="255"/>
        <v/>
      </c>
      <c r="V972" s="86" t="str">
        <f t="shared" si="243"/>
        <v/>
      </c>
      <c r="W972" s="41" t="str">
        <f t="shared" si="256"/>
        <v/>
      </c>
      <c r="X972" s="42"/>
    </row>
    <row r="973" spans="1:24" x14ac:dyDescent="0.25">
      <c r="A973" s="104" t="str">
        <f t="shared" si="244"/>
        <v/>
      </c>
      <c r="B973" s="33"/>
      <c r="C973" s="34"/>
      <c r="D973" s="39"/>
      <c r="E973" s="39"/>
      <c r="F973" s="39"/>
      <c r="G973" s="40"/>
      <c r="H973" s="53" t="str">
        <f t="shared" ca="1" si="245"/>
        <v/>
      </c>
      <c r="I973" s="54" t="str">
        <f t="shared" ca="1" si="246"/>
        <v/>
      </c>
      <c r="J973" s="54" t="str">
        <f t="shared" ca="1" si="247"/>
        <v/>
      </c>
      <c r="K973" s="54" t="str">
        <f t="shared" ca="1" si="248"/>
        <v/>
      </c>
      <c r="L973" s="54" t="str">
        <f t="shared" ca="1" si="249"/>
        <v/>
      </c>
      <c r="M973" s="54" t="str">
        <f t="shared" ca="1" si="250"/>
        <v/>
      </c>
      <c r="N973" s="78" t="str">
        <f ca="1">IF(OR(G973="T",G973="",AND(H973="",I973="",J973="",K973="",L973="",M973="")),"",Listen!$A$6)</f>
        <v/>
      </c>
      <c r="O973" s="59" t="str">
        <f t="shared" ca="1" si="241"/>
        <v/>
      </c>
      <c r="P973" s="71" t="str">
        <f t="shared" ca="1" si="251"/>
        <v/>
      </c>
      <c r="Q973" s="65" t="str">
        <f t="shared" ca="1" si="252"/>
        <v/>
      </c>
      <c r="R973" s="65" t="str">
        <f t="shared" ca="1" si="253"/>
        <v/>
      </c>
      <c r="S973" s="82" t="str">
        <f t="shared" si="254"/>
        <v/>
      </c>
      <c r="T973" s="73" t="str">
        <f t="shared" si="242"/>
        <v/>
      </c>
      <c r="U973" s="89" t="str">
        <f t="shared" si="255"/>
        <v/>
      </c>
      <c r="V973" s="86" t="str">
        <f t="shared" si="243"/>
        <v/>
      </c>
      <c r="W973" s="41" t="str">
        <f t="shared" si="256"/>
        <v/>
      </c>
      <c r="X973" s="42"/>
    </row>
    <row r="974" spans="1:24" x14ac:dyDescent="0.25">
      <c r="A974" s="104" t="str">
        <f t="shared" si="244"/>
        <v/>
      </c>
      <c r="B974" s="33"/>
      <c r="C974" s="34"/>
      <c r="D974" s="39"/>
      <c r="E974" s="39"/>
      <c r="F974" s="39"/>
      <c r="G974" s="40"/>
      <c r="H974" s="53" t="str">
        <f t="shared" ca="1" si="245"/>
        <v/>
      </c>
      <c r="I974" s="54" t="str">
        <f t="shared" ca="1" si="246"/>
        <v/>
      </c>
      <c r="J974" s="54" t="str">
        <f t="shared" ca="1" si="247"/>
        <v/>
      </c>
      <c r="K974" s="54" t="str">
        <f t="shared" ca="1" si="248"/>
        <v/>
      </c>
      <c r="L974" s="54" t="str">
        <f t="shared" ca="1" si="249"/>
        <v/>
      </c>
      <c r="M974" s="54" t="str">
        <f t="shared" ca="1" si="250"/>
        <v/>
      </c>
      <c r="N974" s="78" t="str">
        <f ca="1">IF(OR(G974="T",G974="",AND(H974="",I974="",J974="",K974="",L974="",M974="")),"",Listen!$A$6)</f>
        <v/>
      </c>
      <c r="O974" s="59" t="str">
        <f t="shared" ca="1" si="241"/>
        <v/>
      </c>
      <c r="P974" s="71" t="str">
        <f t="shared" ca="1" si="251"/>
        <v/>
      </c>
      <c r="Q974" s="65" t="str">
        <f t="shared" ca="1" si="252"/>
        <v/>
      </c>
      <c r="R974" s="65" t="str">
        <f t="shared" ca="1" si="253"/>
        <v/>
      </c>
      <c r="S974" s="82" t="str">
        <f t="shared" si="254"/>
        <v/>
      </c>
      <c r="T974" s="73" t="str">
        <f t="shared" si="242"/>
        <v/>
      </c>
      <c r="U974" s="89" t="str">
        <f t="shared" si="255"/>
        <v/>
      </c>
      <c r="V974" s="86" t="str">
        <f t="shared" si="243"/>
        <v/>
      </c>
      <c r="W974" s="41" t="str">
        <f t="shared" si="256"/>
        <v/>
      </c>
      <c r="X974" s="42"/>
    </row>
    <row r="975" spans="1:24" x14ac:dyDescent="0.25">
      <c r="A975" s="104" t="str">
        <f t="shared" si="244"/>
        <v/>
      </c>
      <c r="B975" s="33"/>
      <c r="C975" s="34"/>
      <c r="D975" s="39"/>
      <c r="E975" s="39"/>
      <c r="F975" s="39"/>
      <c r="G975" s="40"/>
      <c r="H975" s="53" t="str">
        <f t="shared" ca="1" si="245"/>
        <v/>
      </c>
      <c r="I975" s="54" t="str">
        <f t="shared" ca="1" si="246"/>
        <v/>
      </c>
      <c r="J975" s="54" t="str">
        <f t="shared" ca="1" si="247"/>
        <v/>
      </c>
      <c r="K975" s="54" t="str">
        <f t="shared" ca="1" si="248"/>
        <v/>
      </c>
      <c r="L975" s="54" t="str">
        <f t="shared" ca="1" si="249"/>
        <v/>
      </c>
      <c r="M975" s="54" t="str">
        <f t="shared" ca="1" si="250"/>
        <v/>
      </c>
      <c r="N975" s="78" t="str">
        <f ca="1">IF(OR(G975="T",G975="",AND(H975="",I975="",J975="",K975="",L975="",M975="")),"",Listen!$A$6)</f>
        <v/>
      </c>
      <c r="O975" s="59" t="str">
        <f t="shared" ca="1" si="241"/>
        <v/>
      </c>
      <c r="P975" s="71" t="str">
        <f t="shared" ca="1" si="251"/>
        <v/>
      </c>
      <c r="Q975" s="65" t="str">
        <f t="shared" ca="1" si="252"/>
        <v/>
      </c>
      <c r="R975" s="65" t="str">
        <f t="shared" ca="1" si="253"/>
        <v/>
      </c>
      <c r="S975" s="82" t="str">
        <f t="shared" si="254"/>
        <v/>
      </c>
      <c r="T975" s="73" t="str">
        <f t="shared" si="242"/>
        <v/>
      </c>
      <c r="U975" s="89" t="str">
        <f t="shared" si="255"/>
        <v/>
      </c>
      <c r="V975" s="86" t="str">
        <f t="shared" si="243"/>
        <v/>
      </c>
      <c r="W975" s="41" t="str">
        <f t="shared" si="256"/>
        <v/>
      </c>
      <c r="X975" s="42"/>
    </row>
    <row r="976" spans="1:24" x14ac:dyDescent="0.25">
      <c r="A976" s="104" t="str">
        <f t="shared" si="244"/>
        <v/>
      </c>
      <c r="B976" s="33"/>
      <c r="C976" s="34"/>
      <c r="D976" s="39"/>
      <c r="E976" s="39"/>
      <c r="F976" s="39"/>
      <c r="G976" s="40"/>
      <c r="H976" s="53" t="str">
        <f t="shared" ca="1" si="245"/>
        <v/>
      </c>
      <c r="I976" s="54" t="str">
        <f t="shared" ca="1" si="246"/>
        <v/>
      </c>
      <c r="J976" s="54" t="str">
        <f t="shared" ca="1" si="247"/>
        <v/>
      </c>
      <c r="K976" s="54" t="str">
        <f t="shared" ca="1" si="248"/>
        <v/>
      </c>
      <c r="L976" s="54" t="str">
        <f t="shared" ca="1" si="249"/>
        <v/>
      </c>
      <c r="M976" s="54" t="str">
        <f t="shared" ca="1" si="250"/>
        <v/>
      </c>
      <c r="N976" s="78" t="str">
        <f ca="1">IF(OR(G976="T",G976="",AND(H976="",I976="",J976="",K976="",L976="",M976="")),"",Listen!$A$6)</f>
        <v/>
      </c>
      <c r="O976" s="59" t="str">
        <f t="shared" ca="1" si="241"/>
        <v/>
      </c>
      <c r="P976" s="71" t="str">
        <f t="shared" ca="1" si="251"/>
        <v/>
      </c>
      <c r="Q976" s="65" t="str">
        <f t="shared" ca="1" si="252"/>
        <v/>
      </c>
      <c r="R976" s="65" t="str">
        <f t="shared" ca="1" si="253"/>
        <v/>
      </c>
      <c r="S976" s="82" t="str">
        <f t="shared" si="254"/>
        <v/>
      </c>
      <c r="T976" s="73" t="str">
        <f t="shared" si="242"/>
        <v/>
      </c>
      <c r="U976" s="89" t="str">
        <f t="shared" si="255"/>
        <v/>
      </c>
      <c r="V976" s="86" t="str">
        <f t="shared" si="243"/>
        <v/>
      </c>
      <c r="W976" s="41" t="str">
        <f t="shared" si="256"/>
        <v/>
      </c>
      <c r="X976" s="42"/>
    </row>
    <row r="977" spans="1:24" x14ac:dyDescent="0.25">
      <c r="A977" s="104" t="str">
        <f t="shared" si="244"/>
        <v/>
      </c>
      <c r="B977" s="33"/>
      <c r="C977" s="34"/>
      <c r="D977" s="39"/>
      <c r="E977" s="39"/>
      <c r="F977" s="39"/>
      <c r="G977" s="40"/>
      <c r="H977" s="53" t="str">
        <f t="shared" ca="1" si="245"/>
        <v/>
      </c>
      <c r="I977" s="54" t="str">
        <f t="shared" ca="1" si="246"/>
        <v/>
      </c>
      <c r="J977" s="54" t="str">
        <f t="shared" ca="1" si="247"/>
        <v/>
      </c>
      <c r="K977" s="54" t="str">
        <f t="shared" ca="1" si="248"/>
        <v/>
      </c>
      <c r="L977" s="54" t="str">
        <f t="shared" ca="1" si="249"/>
        <v/>
      </c>
      <c r="M977" s="54" t="str">
        <f t="shared" ca="1" si="250"/>
        <v/>
      </c>
      <c r="N977" s="78" t="str">
        <f ca="1">IF(OR(G977="T",G977="",AND(H977="",I977="",J977="",K977="",L977="",M977="")),"",Listen!$A$6)</f>
        <v/>
      </c>
      <c r="O977" s="59" t="str">
        <f t="shared" ca="1" si="241"/>
        <v/>
      </c>
      <c r="P977" s="71" t="str">
        <f t="shared" ca="1" si="251"/>
        <v/>
      </c>
      <c r="Q977" s="65" t="str">
        <f t="shared" ca="1" si="252"/>
        <v/>
      </c>
      <c r="R977" s="65" t="str">
        <f t="shared" ca="1" si="253"/>
        <v/>
      </c>
      <c r="S977" s="82" t="str">
        <f t="shared" si="254"/>
        <v/>
      </c>
      <c r="T977" s="73" t="str">
        <f t="shared" si="242"/>
        <v/>
      </c>
      <c r="U977" s="89" t="str">
        <f t="shared" si="255"/>
        <v/>
      </c>
      <c r="V977" s="86" t="str">
        <f t="shared" si="243"/>
        <v/>
      </c>
      <c r="W977" s="41" t="str">
        <f t="shared" si="256"/>
        <v/>
      </c>
      <c r="X977" s="42"/>
    </row>
    <row r="978" spans="1:24" x14ac:dyDescent="0.25">
      <c r="A978" s="104" t="str">
        <f t="shared" si="244"/>
        <v/>
      </c>
      <c r="B978" s="33"/>
      <c r="C978" s="34"/>
      <c r="D978" s="39"/>
      <c r="E978" s="39"/>
      <c r="F978" s="39"/>
      <c r="G978" s="40"/>
      <c r="H978" s="53" t="str">
        <f t="shared" ca="1" si="245"/>
        <v/>
      </c>
      <c r="I978" s="54" t="str">
        <f t="shared" ca="1" si="246"/>
        <v/>
      </c>
      <c r="J978" s="54" t="str">
        <f t="shared" ca="1" si="247"/>
        <v/>
      </c>
      <c r="K978" s="54" t="str">
        <f t="shared" ca="1" si="248"/>
        <v/>
      </c>
      <c r="L978" s="54" t="str">
        <f t="shared" ca="1" si="249"/>
        <v/>
      </c>
      <c r="M978" s="54" t="str">
        <f t="shared" ca="1" si="250"/>
        <v/>
      </c>
      <c r="N978" s="78" t="str">
        <f ca="1">IF(OR(G978="T",G978="",AND(H978="",I978="",J978="",K978="",L978="",M978="")),"",Listen!$A$6)</f>
        <v/>
      </c>
      <c r="O978" s="59" t="str">
        <f t="shared" ca="1" si="241"/>
        <v/>
      </c>
      <c r="P978" s="71" t="str">
        <f t="shared" ca="1" si="251"/>
        <v/>
      </c>
      <c r="Q978" s="65" t="str">
        <f t="shared" ca="1" si="252"/>
        <v/>
      </c>
      <c r="R978" s="65" t="str">
        <f t="shared" ca="1" si="253"/>
        <v/>
      </c>
      <c r="S978" s="82" t="str">
        <f t="shared" si="254"/>
        <v/>
      </c>
      <c r="T978" s="73" t="str">
        <f t="shared" si="242"/>
        <v/>
      </c>
      <c r="U978" s="89" t="str">
        <f t="shared" si="255"/>
        <v/>
      </c>
      <c r="V978" s="86" t="str">
        <f t="shared" si="243"/>
        <v/>
      </c>
      <c r="W978" s="41" t="str">
        <f t="shared" si="256"/>
        <v/>
      </c>
      <c r="X978" s="42"/>
    </row>
    <row r="979" spans="1:24" x14ac:dyDescent="0.25">
      <c r="A979" s="104" t="str">
        <f t="shared" si="244"/>
        <v/>
      </c>
      <c r="B979" s="33"/>
      <c r="C979" s="34"/>
      <c r="D979" s="39"/>
      <c r="E979" s="39"/>
      <c r="F979" s="39"/>
      <c r="G979" s="40"/>
      <c r="H979" s="53" t="str">
        <f t="shared" ca="1" si="245"/>
        <v/>
      </c>
      <c r="I979" s="54" t="str">
        <f t="shared" ca="1" si="246"/>
        <v/>
      </c>
      <c r="J979" s="54" t="str">
        <f t="shared" ca="1" si="247"/>
        <v/>
      </c>
      <c r="K979" s="54" t="str">
        <f t="shared" ca="1" si="248"/>
        <v/>
      </c>
      <c r="L979" s="54" t="str">
        <f t="shared" ca="1" si="249"/>
        <v/>
      </c>
      <c r="M979" s="54" t="str">
        <f t="shared" ca="1" si="250"/>
        <v/>
      </c>
      <c r="N979" s="78" t="str">
        <f ca="1">IF(OR(G979="T",G979="",AND(H979="",I979="",J979="",K979="",L979="",M979="")),"",Listen!$A$6)</f>
        <v/>
      </c>
      <c r="O979" s="59" t="str">
        <f t="shared" ca="1" si="241"/>
        <v/>
      </c>
      <c r="P979" s="71" t="str">
        <f t="shared" ca="1" si="251"/>
        <v/>
      </c>
      <c r="Q979" s="65" t="str">
        <f t="shared" ca="1" si="252"/>
        <v/>
      </c>
      <c r="R979" s="65" t="str">
        <f t="shared" ca="1" si="253"/>
        <v/>
      </c>
      <c r="S979" s="82" t="str">
        <f t="shared" si="254"/>
        <v/>
      </c>
      <c r="T979" s="73" t="str">
        <f t="shared" si="242"/>
        <v/>
      </c>
      <c r="U979" s="89" t="str">
        <f t="shared" si="255"/>
        <v/>
      </c>
      <c r="V979" s="86" t="str">
        <f t="shared" si="243"/>
        <v/>
      </c>
      <c r="W979" s="41" t="str">
        <f t="shared" si="256"/>
        <v/>
      </c>
      <c r="X979" s="42"/>
    </row>
    <row r="980" spans="1:24" x14ac:dyDescent="0.25">
      <c r="A980" s="104" t="str">
        <f t="shared" si="244"/>
        <v/>
      </c>
      <c r="B980" s="33"/>
      <c r="C980" s="34"/>
      <c r="D980" s="39"/>
      <c r="E980" s="39"/>
      <c r="F980" s="39"/>
      <c r="G980" s="40"/>
      <c r="H980" s="53" t="str">
        <f t="shared" ca="1" si="245"/>
        <v/>
      </c>
      <c r="I980" s="54" t="str">
        <f t="shared" ca="1" si="246"/>
        <v/>
      </c>
      <c r="J980" s="54" t="str">
        <f t="shared" ca="1" si="247"/>
        <v/>
      </c>
      <c r="K980" s="54" t="str">
        <f t="shared" ca="1" si="248"/>
        <v/>
      </c>
      <c r="L980" s="54" t="str">
        <f t="shared" ca="1" si="249"/>
        <v/>
      </c>
      <c r="M980" s="54" t="str">
        <f t="shared" ca="1" si="250"/>
        <v/>
      </c>
      <c r="N980" s="78" t="str">
        <f ca="1">IF(OR(G980="T",G980="",AND(H980="",I980="",J980="",K980="",L980="",M980="")),"",Listen!$A$6)</f>
        <v/>
      </c>
      <c r="O980" s="59" t="str">
        <f t="shared" ca="1" si="241"/>
        <v/>
      </c>
      <c r="P980" s="71" t="str">
        <f t="shared" ca="1" si="251"/>
        <v/>
      </c>
      <c r="Q980" s="65" t="str">
        <f t="shared" ca="1" si="252"/>
        <v/>
      </c>
      <c r="R980" s="65" t="str">
        <f t="shared" ca="1" si="253"/>
        <v/>
      </c>
      <c r="S980" s="82" t="str">
        <f t="shared" si="254"/>
        <v/>
      </c>
      <c r="T980" s="73" t="str">
        <f t="shared" si="242"/>
        <v/>
      </c>
      <c r="U980" s="89" t="str">
        <f t="shared" si="255"/>
        <v/>
      </c>
      <c r="V980" s="86" t="str">
        <f t="shared" si="243"/>
        <v/>
      </c>
      <c r="W980" s="41" t="str">
        <f t="shared" si="256"/>
        <v/>
      </c>
      <c r="X980" s="42"/>
    </row>
    <row r="981" spans="1:24" x14ac:dyDescent="0.25">
      <c r="A981" s="104" t="str">
        <f t="shared" si="244"/>
        <v/>
      </c>
      <c r="B981" s="33"/>
      <c r="C981" s="34"/>
      <c r="D981" s="39"/>
      <c r="E981" s="39"/>
      <c r="F981" s="39"/>
      <c r="G981" s="40"/>
      <c r="H981" s="53" t="str">
        <f t="shared" ca="1" si="245"/>
        <v/>
      </c>
      <c r="I981" s="54" t="str">
        <f t="shared" ca="1" si="246"/>
        <v/>
      </c>
      <c r="J981" s="54" t="str">
        <f t="shared" ca="1" si="247"/>
        <v/>
      </c>
      <c r="K981" s="54" t="str">
        <f t="shared" ca="1" si="248"/>
        <v/>
      </c>
      <c r="L981" s="54" t="str">
        <f t="shared" ca="1" si="249"/>
        <v/>
      </c>
      <c r="M981" s="54" t="str">
        <f t="shared" ca="1" si="250"/>
        <v/>
      </c>
      <c r="N981" s="78" t="str">
        <f ca="1">IF(OR(G981="T",G981="",AND(H981="",I981="",J981="",K981="",L981="",M981="")),"",Listen!$A$6)</f>
        <v/>
      </c>
      <c r="O981" s="59" t="str">
        <f t="shared" ca="1" si="241"/>
        <v/>
      </c>
      <c r="P981" s="71" t="str">
        <f t="shared" ca="1" si="251"/>
        <v/>
      </c>
      <c r="Q981" s="65" t="str">
        <f t="shared" ca="1" si="252"/>
        <v/>
      </c>
      <c r="R981" s="65" t="str">
        <f t="shared" ca="1" si="253"/>
        <v/>
      </c>
      <c r="S981" s="82" t="str">
        <f t="shared" si="254"/>
        <v/>
      </c>
      <c r="T981" s="73" t="str">
        <f t="shared" si="242"/>
        <v/>
      </c>
      <c r="U981" s="89" t="str">
        <f t="shared" si="255"/>
        <v/>
      </c>
      <c r="V981" s="86" t="str">
        <f t="shared" si="243"/>
        <v/>
      </c>
      <c r="W981" s="41" t="str">
        <f t="shared" si="256"/>
        <v/>
      </c>
      <c r="X981" s="42"/>
    </row>
    <row r="982" spans="1:24" x14ac:dyDescent="0.25">
      <c r="A982" s="104" t="str">
        <f t="shared" si="244"/>
        <v/>
      </c>
      <c r="B982" s="33"/>
      <c r="C982" s="34"/>
      <c r="D982" s="39"/>
      <c r="E982" s="39"/>
      <c r="F982" s="39"/>
      <c r="G982" s="40"/>
      <c r="H982" s="53" t="str">
        <f t="shared" ca="1" si="245"/>
        <v/>
      </c>
      <c r="I982" s="54" t="str">
        <f t="shared" ca="1" si="246"/>
        <v/>
      </c>
      <c r="J982" s="54" t="str">
        <f t="shared" ca="1" si="247"/>
        <v/>
      </c>
      <c r="K982" s="54" t="str">
        <f t="shared" ca="1" si="248"/>
        <v/>
      </c>
      <c r="L982" s="54" t="str">
        <f t="shared" ca="1" si="249"/>
        <v/>
      </c>
      <c r="M982" s="54" t="str">
        <f t="shared" ca="1" si="250"/>
        <v/>
      </c>
      <c r="N982" s="78" t="str">
        <f ca="1">IF(OR(G982="T",G982="",AND(H982="",I982="",J982="",K982="",L982="",M982="")),"",Listen!$A$6)</f>
        <v/>
      </c>
      <c r="O982" s="59" t="str">
        <f t="shared" ca="1" si="241"/>
        <v/>
      </c>
      <c r="P982" s="71" t="str">
        <f t="shared" ca="1" si="251"/>
        <v/>
      </c>
      <c r="Q982" s="65" t="str">
        <f t="shared" ca="1" si="252"/>
        <v/>
      </c>
      <c r="R982" s="65" t="str">
        <f t="shared" ca="1" si="253"/>
        <v/>
      </c>
      <c r="S982" s="82" t="str">
        <f t="shared" si="254"/>
        <v/>
      </c>
      <c r="T982" s="73" t="str">
        <f t="shared" si="242"/>
        <v/>
      </c>
      <c r="U982" s="89" t="str">
        <f t="shared" si="255"/>
        <v/>
      </c>
      <c r="V982" s="86" t="str">
        <f t="shared" si="243"/>
        <v/>
      </c>
      <c r="W982" s="41" t="str">
        <f t="shared" si="256"/>
        <v/>
      </c>
      <c r="X982" s="42"/>
    </row>
    <row r="983" spans="1:24" x14ac:dyDescent="0.25">
      <c r="A983" s="104" t="str">
        <f t="shared" si="244"/>
        <v/>
      </c>
      <c r="B983" s="33"/>
      <c r="C983" s="34"/>
      <c r="D983" s="39"/>
      <c r="E983" s="39"/>
      <c r="F983" s="39"/>
      <c r="G983" s="40"/>
      <c r="H983" s="53" t="str">
        <f t="shared" ca="1" si="245"/>
        <v/>
      </c>
      <c r="I983" s="54" t="str">
        <f t="shared" ca="1" si="246"/>
        <v/>
      </c>
      <c r="J983" s="54" t="str">
        <f t="shared" ca="1" si="247"/>
        <v/>
      </c>
      <c r="K983" s="54" t="str">
        <f t="shared" ca="1" si="248"/>
        <v/>
      </c>
      <c r="L983" s="54" t="str">
        <f t="shared" ca="1" si="249"/>
        <v/>
      </c>
      <c r="M983" s="54" t="str">
        <f t="shared" ca="1" si="250"/>
        <v/>
      </c>
      <c r="N983" s="78" t="str">
        <f ca="1">IF(OR(G983="T",G983="",AND(H983="",I983="",J983="",K983="",L983="",M983="")),"",Listen!$A$6)</f>
        <v/>
      </c>
      <c r="O983" s="59" t="str">
        <f t="shared" ca="1" si="241"/>
        <v/>
      </c>
      <c r="P983" s="71" t="str">
        <f t="shared" ca="1" si="251"/>
        <v/>
      </c>
      <c r="Q983" s="65" t="str">
        <f t="shared" ca="1" si="252"/>
        <v/>
      </c>
      <c r="R983" s="65" t="str">
        <f t="shared" ca="1" si="253"/>
        <v/>
      </c>
      <c r="S983" s="82" t="str">
        <f t="shared" si="254"/>
        <v/>
      </c>
      <c r="T983" s="73" t="str">
        <f t="shared" si="242"/>
        <v/>
      </c>
      <c r="U983" s="89" t="str">
        <f t="shared" si="255"/>
        <v/>
      </c>
      <c r="V983" s="86" t="str">
        <f t="shared" si="243"/>
        <v/>
      </c>
      <c r="W983" s="41" t="str">
        <f t="shared" si="256"/>
        <v/>
      </c>
      <c r="X983" s="42"/>
    </row>
    <row r="984" spans="1:24" x14ac:dyDescent="0.25">
      <c r="A984" s="104" t="str">
        <f t="shared" si="244"/>
        <v/>
      </c>
      <c r="B984" s="33"/>
      <c r="C984" s="34"/>
      <c r="D984" s="39"/>
      <c r="E984" s="39"/>
      <c r="F984" s="39"/>
      <c r="G984" s="40"/>
      <c r="H984" s="53" t="str">
        <f t="shared" ca="1" si="245"/>
        <v/>
      </c>
      <c r="I984" s="54" t="str">
        <f t="shared" ca="1" si="246"/>
        <v/>
      </c>
      <c r="J984" s="54" t="str">
        <f t="shared" ca="1" si="247"/>
        <v/>
      </c>
      <c r="K984" s="54" t="str">
        <f t="shared" ca="1" si="248"/>
        <v/>
      </c>
      <c r="L984" s="54" t="str">
        <f t="shared" ca="1" si="249"/>
        <v/>
      </c>
      <c r="M984" s="54" t="str">
        <f t="shared" ca="1" si="250"/>
        <v/>
      </c>
      <c r="N984" s="78" t="str">
        <f ca="1">IF(OR(G984="T",G984="",AND(H984="",I984="",J984="",K984="",L984="",M984="")),"",Listen!$A$6)</f>
        <v/>
      </c>
      <c r="O984" s="59" t="str">
        <f t="shared" ca="1" si="241"/>
        <v/>
      </c>
      <c r="P984" s="71" t="str">
        <f t="shared" ca="1" si="251"/>
        <v/>
      </c>
      <c r="Q984" s="65" t="str">
        <f t="shared" ca="1" si="252"/>
        <v/>
      </c>
      <c r="R984" s="65" t="str">
        <f t="shared" ca="1" si="253"/>
        <v/>
      </c>
      <c r="S984" s="82" t="str">
        <f t="shared" si="254"/>
        <v/>
      </c>
      <c r="T984" s="73" t="str">
        <f t="shared" si="242"/>
        <v/>
      </c>
      <c r="U984" s="89" t="str">
        <f t="shared" si="255"/>
        <v/>
      </c>
      <c r="V984" s="86" t="str">
        <f t="shared" si="243"/>
        <v/>
      </c>
      <c r="W984" s="41" t="str">
        <f t="shared" si="256"/>
        <v/>
      </c>
      <c r="X984" s="42"/>
    </row>
    <row r="985" spans="1:24" x14ac:dyDescent="0.25">
      <c r="A985" s="104" t="str">
        <f t="shared" si="244"/>
        <v/>
      </c>
      <c r="B985" s="33"/>
      <c r="C985" s="34"/>
      <c r="D985" s="39"/>
      <c r="E985" s="39"/>
      <c r="F985" s="39"/>
      <c r="G985" s="40"/>
      <c r="H985" s="53" t="str">
        <f t="shared" ca="1" si="245"/>
        <v/>
      </c>
      <c r="I985" s="54" t="str">
        <f t="shared" ca="1" si="246"/>
        <v/>
      </c>
      <c r="J985" s="54" t="str">
        <f t="shared" ca="1" si="247"/>
        <v/>
      </c>
      <c r="K985" s="54" t="str">
        <f t="shared" ca="1" si="248"/>
        <v/>
      </c>
      <c r="L985" s="54" t="str">
        <f t="shared" ca="1" si="249"/>
        <v/>
      </c>
      <c r="M985" s="54" t="str">
        <f t="shared" ca="1" si="250"/>
        <v/>
      </c>
      <c r="N985" s="78" t="str">
        <f ca="1">IF(OR(G985="T",G985="",AND(H985="",I985="",J985="",K985="",L985="",M985="")),"",Listen!$A$6)</f>
        <v/>
      </c>
      <c r="O985" s="59" t="str">
        <f t="shared" ca="1" si="241"/>
        <v/>
      </c>
      <c r="P985" s="71" t="str">
        <f t="shared" ca="1" si="251"/>
        <v/>
      </c>
      <c r="Q985" s="65" t="str">
        <f t="shared" ca="1" si="252"/>
        <v/>
      </c>
      <c r="R985" s="65" t="str">
        <f t="shared" ca="1" si="253"/>
        <v/>
      </c>
      <c r="S985" s="82" t="str">
        <f t="shared" si="254"/>
        <v/>
      </c>
      <c r="T985" s="73" t="str">
        <f t="shared" si="242"/>
        <v/>
      </c>
      <c r="U985" s="89" t="str">
        <f t="shared" si="255"/>
        <v/>
      </c>
      <c r="V985" s="86" t="str">
        <f t="shared" si="243"/>
        <v/>
      </c>
      <c r="W985" s="41" t="str">
        <f t="shared" si="256"/>
        <v/>
      </c>
      <c r="X985" s="42"/>
    </row>
    <row r="986" spans="1:24" x14ac:dyDescent="0.25">
      <c r="A986" s="104" t="str">
        <f t="shared" si="244"/>
        <v/>
      </c>
      <c r="B986" s="33"/>
      <c r="C986" s="34"/>
      <c r="D986" s="39"/>
      <c r="E986" s="39"/>
      <c r="F986" s="39"/>
      <c r="G986" s="40"/>
      <c r="H986" s="53" t="str">
        <f t="shared" ca="1" si="245"/>
        <v/>
      </c>
      <c r="I986" s="54" t="str">
        <f t="shared" ca="1" si="246"/>
        <v/>
      </c>
      <c r="J986" s="54" t="str">
        <f t="shared" ca="1" si="247"/>
        <v/>
      </c>
      <c r="K986" s="54" t="str">
        <f t="shared" ca="1" si="248"/>
        <v/>
      </c>
      <c r="L986" s="54" t="str">
        <f t="shared" ca="1" si="249"/>
        <v/>
      </c>
      <c r="M986" s="54" t="str">
        <f t="shared" ca="1" si="250"/>
        <v/>
      </c>
      <c r="N986" s="78" t="str">
        <f ca="1">IF(OR(G986="T",G986="",AND(H986="",I986="",J986="",K986="",L986="",M986="")),"",Listen!$A$6)</f>
        <v/>
      </c>
      <c r="O986" s="59" t="str">
        <f t="shared" ca="1" si="241"/>
        <v/>
      </c>
      <c r="P986" s="71" t="str">
        <f t="shared" ca="1" si="251"/>
        <v/>
      </c>
      <c r="Q986" s="65" t="str">
        <f t="shared" ca="1" si="252"/>
        <v/>
      </c>
      <c r="R986" s="65" t="str">
        <f t="shared" ca="1" si="253"/>
        <v/>
      </c>
      <c r="S986" s="82" t="str">
        <f t="shared" si="254"/>
        <v/>
      </c>
      <c r="T986" s="73" t="str">
        <f t="shared" si="242"/>
        <v/>
      </c>
      <c r="U986" s="89" t="str">
        <f t="shared" si="255"/>
        <v/>
      </c>
      <c r="V986" s="86" t="str">
        <f t="shared" si="243"/>
        <v/>
      </c>
      <c r="W986" s="41" t="str">
        <f t="shared" si="256"/>
        <v/>
      </c>
      <c r="X986" s="42"/>
    </row>
    <row r="987" spans="1:24" x14ac:dyDescent="0.25">
      <c r="A987" s="104" t="str">
        <f t="shared" si="244"/>
        <v/>
      </c>
      <c r="B987" s="33"/>
      <c r="C987" s="34"/>
      <c r="D987" s="39"/>
      <c r="E987" s="39"/>
      <c r="F987" s="39"/>
      <c r="G987" s="40"/>
      <c r="H987" s="53" t="str">
        <f t="shared" ca="1" si="245"/>
        <v/>
      </c>
      <c r="I987" s="54" t="str">
        <f t="shared" ca="1" si="246"/>
        <v/>
      </c>
      <c r="J987" s="54" t="str">
        <f t="shared" ca="1" si="247"/>
        <v/>
      </c>
      <c r="K987" s="54" t="str">
        <f t="shared" ca="1" si="248"/>
        <v/>
      </c>
      <c r="L987" s="54" t="str">
        <f t="shared" ca="1" si="249"/>
        <v/>
      </c>
      <c r="M987" s="54" t="str">
        <f t="shared" ca="1" si="250"/>
        <v/>
      </c>
      <c r="N987" s="78" t="str">
        <f ca="1">IF(OR(G987="T",G987="",AND(H987="",I987="",J987="",K987="",L987="",M987="")),"",Listen!$A$6)</f>
        <v/>
      </c>
      <c r="O987" s="59" t="str">
        <f t="shared" ca="1" si="241"/>
        <v/>
      </c>
      <c r="P987" s="71" t="str">
        <f t="shared" ca="1" si="251"/>
        <v/>
      </c>
      <c r="Q987" s="65" t="str">
        <f t="shared" ca="1" si="252"/>
        <v/>
      </c>
      <c r="R987" s="65" t="str">
        <f t="shared" ca="1" si="253"/>
        <v/>
      </c>
      <c r="S987" s="82" t="str">
        <f t="shared" si="254"/>
        <v/>
      </c>
      <c r="T987" s="73" t="str">
        <f t="shared" si="242"/>
        <v/>
      </c>
      <c r="U987" s="89" t="str">
        <f t="shared" si="255"/>
        <v/>
      </c>
      <c r="V987" s="86" t="str">
        <f t="shared" si="243"/>
        <v/>
      </c>
      <c r="W987" s="41" t="str">
        <f t="shared" si="256"/>
        <v/>
      </c>
      <c r="X987" s="42"/>
    </row>
    <row r="988" spans="1:24" x14ac:dyDescent="0.25">
      <c r="A988" s="104" t="str">
        <f t="shared" si="244"/>
        <v/>
      </c>
      <c r="B988" s="33"/>
      <c r="C988" s="34"/>
      <c r="D988" s="39"/>
      <c r="E988" s="39"/>
      <c r="F988" s="39"/>
      <c r="G988" s="40"/>
      <c r="H988" s="53" t="str">
        <f t="shared" ca="1" si="245"/>
        <v/>
      </c>
      <c r="I988" s="54" t="str">
        <f t="shared" ca="1" si="246"/>
        <v/>
      </c>
      <c r="J988" s="54" t="str">
        <f t="shared" ca="1" si="247"/>
        <v/>
      </c>
      <c r="K988" s="54" t="str">
        <f t="shared" ca="1" si="248"/>
        <v/>
      </c>
      <c r="L988" s="54" t="str">
        <f t="shared" ca="1" si="249"/>
        <v/>
      </c>
      <c r="M988" s="54" t="str">
        <f t="shared" ca="1" si="250"/>
        <v/>
      </c>
      <c r="N988" s="78" t="str">
        <f ca="1">IF(OR(G988="T",G988="",AND(H988="",I988="",J988="",K988="",L988="",M988="")),"",Listen!$A$6)</f>
        <v/>
      </c>
      <c r="O988" s="59" t="str">
        <f t="shared" ca="1" si="241"/>
        <v/>
      </c>
      <c r="P988" s="71" t="str">
        <f t="shared" ca="1" si="251"/>
        <v/>
      </c>
      <c r="Q988" s="65" t="str">
        <f t="shared" ca="1" si="252"/>
        <v/>
      </c>
      <c r="R988" s="65" t="str">
        <f t="shared" ca="1" si="253"/>
        <v/>
      </c>
      <c r="S988" s="82" t="str">
        <f t="shared" si="254"/>
        <v/>
      </c>
      <c r="T988" s="73" t="str">
        <f t="shared" si="242"/>
        <v/>
      </c>
      <c r="U988" s="89" t="str">
        <f t="shared" si="255"/>
        <v/>
      </c>
      <c r="V988" s="86" t="str">
        <f t="shared" si="243"/>
        <v/>
      </c>
      <c r="W988" s="41" t="str">
        <f t="shared" si="256"/>
        <v/>
      </c>
      <c r="X988" s="42"/>
    </row>
    <row r="989" spans="1:24" x14ac:dyDescent="0.25">
      <c r="A989" s="104" t="str">
        <f t="shared" si="244"/>
        <v/>
      </c>
      <c r="B989" s="33"/>
      <c r="C989" s="34"/>
      <c r="D989" s="39"/>
      <c r="E989" s="39"/>
      <c r="F989" s="39"/>
      <c r="G989" s="40"/>
      <c r="H989" s="53" t="str">
        <f t="shared" ca="1" si="245"/>
        <v/>
      </c>
      <c r="I989" s="54" t="str">
        <f t="shared" ca="1" si="246"/>
        <v/>
      </c>
      <c r="J989" s="54" t="str">
        <f t="shared" ca="1" si="247"/>
        <v/>
      </c>
      <c r="K989" s="54" t="str">
        <f t="shared" ca="1" si="248"/>
        <v/>
      </c>
      <c r="L989" s="54" t="str">
        <f t="shared" ca="1" si="249"/>
        <v/>
      </c>
      <c r="M989" s="54" t="str">
        <f t="shared" ca="1" si="250"/>
        <v/>
      </c>
      <c r="N989" s="78" t="str">
        <f ca="1">IF(OR(G989="T",G989="",AND(H989="",I989="",J989="",K989="",L989="",M989="")),"",Listen!$A$6)</f>
        <v/>
      </c>
      <c r="O989" s="59" t="str">
        <f t="shared" ca="1" si="241"/>
        <v/>
      </c>
      <c r="P989" s="71" t="str">
        <f t="shared" ca="1" si="251"/>
        <v/>
      </c>
      <c r="Q989" s="65" t="str">
        <f t="shared" ca="1" si="252"/>
        <v/>
      </c>
      <c r="R989" s="65" t="str">
        <f t="shared" ca="1" si="253"/>
        <v/>
      </c>
      <c r="S989" s="82" t="str">
        <f t="shared" si="254"/>
        <v/>
      </c>
      <c r="T989" s="73" t="str">
        <f t="shared" si="242"/>
        <v/>
      </c>
      <c r="U989" s="89" t="str">
        <f t="shared" si="255"/>
        <v/>
      </c>
      <c r="V989" s="86" t="str">
        <f t="shared" si="243"/>
        <v/>
      </c>
      <c r="W989" s="41" t="str">
        <f t="shared" si="256"/>
        <v/>
      </c>
      <c r="X989" s="42"/>
    </row>
    <row r="990" spans="1:24" x14ac:dyDescent="0.25">
      <c r="A990" s="104" t="str">
        <f t="shared" si="244"/>
        <v/>
      </c>
      <c r="B990" s="33"/>
      <c r="C990" s="34"/>
      <c r="D990" s="39"/>
      <c r="E990" s="39"/>
      <c r="F990" s="39"/>
      <c r="G990" s="40"/>
      <c r="H990" s="53" t="str">
        <f t="shared" ca="1" si="245"/>
        <v/>
      </c>
      <c r="I990" s="54" t="str">
        <f t="shared" ca="1" si="246"/>
        <v/>
      </c>
      <c r="J990" s="54" t="str">
        <f t="shared" ca="1" si="247"/>
        <v/>
      </c>
      <c r="K990" s="54" t="str">
        <f t="shared" ca="1" si="248"/>
        <v/>
      </c>
      <c r="L990" s="54" t="str">
        <f t="shared" ca="1" si="249"/>
        <v/>
      </c>
      <c r="M990" s="54" t="str">
        <f t="shared" ca="1" si="250"/>
        <v/>
      </c>
      <c r="N990" s="78" t="str">
        <f ca="1">IF(OR(G990="T",G990="",AND(H990="",I990="",J990="",K990="",L990="",M990="")),"",Listen!$A$6)</f>
        <v/>
      </c>
      <c r="O990" s="59" t="str">
        <f t="shared" ca="1" si="241"/>
        <v/>
      </c>
      <c r="P990" s="71" t="str">
        <f t="shared" ca="1" si="251"/>
        <v/>
      </c>
      <c r="Q990" s="65" t="str">
        <f t="shared" ca="1" si="252"/>
        <v/>
      </c>
      <c r="R990" s="65" t="str">
        <f t="shared" ca="1" si="253"/>
        <v/>
      </c>
      <c r="S990" s="82" t="str">
        <f t="shared" si="254"/>
        <v/>
      </c>
      <c r="T990" s="73" t="str">
        <f t="shared" si="242"/>
        <v/>
      </c>
      <c r="U990" s="89" t="str">
        <f t="shared" si="255"/>
        <v/>
      </c>
      <c r="V990" s="86" t="str">
        <f t="shared" si="243"/>
        <v/>
      </c>
      <c r="W990" s="41" t="str">
        <f t="shared" si="256"/>
        <v/>
      </c>
      <c r="X990" s="42"/>
    </row>
    <row r="991" spans="1:24" x14ac:dyDescent="0.25">
      <c r="A991" s="104" t="str">
        <f t="shared" si="244"/>
        <v/>
      </c>
      <c r="B991" s="33"/>
      <c r="C991" s="34"/>
      <c r="D991" s="39"/>
      <c r="E991" s="39"/>
      <c r="F991" s="39"/>
      <c r="G991" s="40"/>
      <c r="H991" s="53" t="str">
        <f t="shared" ca="1" si="245"/>
        <v/>
      </c>
      <c r="I991" s="54" t="str">
        <f t="shared" ca="1" si="246"/>
        <v/>
      </c>
      <c r="J991" s="54" t="str">
        <f t="shared" ca="1" si="247"/>
        <v/>
      </c>
      <c r="K991" s="54" t="str">
        <f t="shared" ca="1" si="248"/>
        <v/>
      </c>
      <c r="L991" s="54" t="str">
        <f t="shared" ca="1" si="249"/>
        <v/>
      </c>
      <c r="M991" s="54" t="str">
        <f t="shared" ca="1" si="250"/>
        <v/>
      </c>
      <c r="N991" s="78" t="str">
        <f ca="1">IF(OR(G991="T",G991="",AND(H991="",I991="",J991="",K991="",L991="",M991="")),"",Listen!$A$6)</f>
        <v/>
      </c>
      <c r="O991" s="59" t="str">
        <f t="shared" ca="1" si="241"/>
        <v/>
      </c>
      <c r="P991" s="71" t="str">
        <f t="shared" ca="1" si="251"/>
        <v/>
      </c>
      <c r="Q991" s="65" t="str">
        <f t="shared" ca="1" si="252"/>
        <v/>
      </c>
      <c r="R991" s="65" t="str">
        <f t="shared" ca="1" si="253"/>
        <v/>
      </c>
      <c r="S991" s="82" t="str">
        <f t="shared" si="254"/>
        <v/>
      </c>
      <c r="T991" s="73" t="str">
        <f t="shared" si="242"/>
        <v/>
      </c>
      <c r="U991" s="89" t="str">
        <f t="shared" si="255"/>
        <v/>
      </c>
      <c r="V991" s="86" t="str">
        <f t="shared" si="243"/>
        <v/>
      </c>
      <c r="W991" s="41" t="str">
        <f t="shared" si="256"/>
        <v/>
      </c>
      <c r="X991" s="42"/>
    </row>
    <row r="992" spans="1:24" x14ac:dyDescent="0.25">
      <c r="A992" s="104" t="str">
        <f t="shared" si="244"/>
        <v/>
      </c>
      <c r="B992" s="33"/>
      <c r="C992" s="34"/>
      <c r="D992" s="39"/>
      <c r="E992" s="39"/>
      <c r="F992" s="39"/>
      <c r="G992" s="40"/>
      <c r="H992" s="53" t="str">
        <f t="shared" ca="1" si="245"/>
        <v/>
      </c>
      <c r="I992" s="54" t="str">
        <f t="shared" ca="1" si="246"/>
        <v/>
      </c>
      <c r="J992" s="54" t="str">
        <f t="shared" ca="1" si="247"/>
        <v/>
      </c>
      <c r="K992" s="54" t="str">
        <f t="shared" ca="1" si="248"/>
        <v/>
      </c>
      <c r="L992" s="54" t="str">
        <f t="shared" ca="1" si="249"/>
        <v/>
      </c>
      <c r="M992" s="54" t="str">
        <f t="shared" ca="1" si="250"/>
        <v/>
      </c>
      <c r="N992" s="78" t="str">
        <f ca="1">IF(OR(G992="T",G992="",AND(H992="",I992="",J992="",K992="",L992="",M992="")),"",Listen!$A$6)</f>
        <v/>
      </c>
      <c r="O992" s="59" t="str">
        <f t="shared" ca="1" si="241"/>
        <v/>
      </c>
      <c r="P992" s="71" t="str">
        <f t="shared" ca="1" si="251"/>
        <v/>
      </c>
      <c r="Q992" s="65" t="str">
        <f t="shared" ca="1" si="252"/>
        <v/>
      </c>
      <c r="R992" s="65" t="str">
        <f t="shared" ca="1" si="253"/>
        <v/>
      </c>
      <c r="S992" s="82" t="str">
        <f t="shared" si="254"/>
        <v/>
      </c>
      <c r="T992" s="73" t="str">
        <f t="shared" si="242"/>
        <v/>
      </c>
      <c r="U992" s="89" t="str">
        <f t="shared" si="255"/>
        <v/>
      </c>
      <c r="V992" s="86" t="str">
        <f t="shared" si="243"/>
        <v/>
      </c>
      <c r="W992" s="41" t="str">
        <f t="shared" si="256"/>
        <v/>
      </c>
      <c r="X992" s="42"/>
    </row>
    <row r="993" spans="1:24" x14ac:dyDescent="0.25">
      <c r="A993" s="104" t="str">
        <f t="shared" si="244"/>
        <v/>
      </c>
      <c r="B993" s="33"/>
      <c r="C993" s="34"/>
      <c r="D993" s="39"/>
      <c r="E993" s="39"/>
      <c r="F993" s="39"/>
      <c r="G993" s="40"/>
      <c r="H993" s="53" t="str">
        <f t="shared" ca="1" si="245"/>
        <v/>
      </c>
      <c r="I993" s="54" t="str">
        <f t="shared" ca="1" si="246"/>
        <v/>
      </c>
      <c r="J993" s="54" t="str">
        <f t="shared" ca="1" si="247"/>
        <v/>
      </c>
      <c r="K993" s="54" t="str">
        <f t="shared" ca="1" si="248"/>
        <v/>
      </c>
      <c r="L993" s="54" t="str">
        <f t="shared" ca="1" si="249"/>
        <v/>
      </c>
      <c r="M993" s="54" t="str">
        <f t="shared" ca="1" si="250"/>
        <v/>
      </c>
      <c r="N993" s="78" t="str">
        <f ca="1">IF(OR(G993="T",G993="",AND(H993="",I993="",J993="",K993="",L993="",M993="")),"",Listen!$A$6)</f>
        <v/>
      </c>
      <c r="O993" s="59" t="str">
        <f t="shared" ca="1" si="241"/>
        <v/>
      </c>
      <c r="P993" s="71" t="str">
        <f t="shared" ca="1" si="251"/>
        <v/>
      </c>
      <c r="Q993" s="65" t="str">
        <f t="shared" ca="1" si="252"/>
        <v/>
      </c>
      <c r="R993" s="65" t="str">
        <f t="shared" ca="1" si="253"/>
        <v/>
      </c>
      <c r="S993" s="82" t="str">
        <f t="shared" si="254"/>
        <v/>
      </c>
      <c r="T993" s="73" t="str">
        <f t="shared" si="242"/>
        <v/>
      </c>
      <c r="U993" s="89" t="str">
        <f t="shared" si="255"/>
        <v/>
      </c>
      <c r="V993" s="86" t="str">
        <f t="shared" si="243"/>
        <v/>
      </c>
      <c r="W993" s="41" t="str">
        <f t="shared" si="256"/>
        <v/>
      </c>
      <c r="X993" s="42"/>
    </row>
    <row r="994" spans="1:24" x14ac:dyDescent="0.25">
      <c r="A994" s="104" t="str">
        <f t="shared" si="244"/>
        <v/>
      </c>
      <c r="B994" s="33"/>
      <c r="C994" s="34"/>
      <c r="D994" s="39"/>
      <c r="E994" s="39"/>
      <c r="F994" s="39"/>
      <c r="G994" s="40"/>
      <c r="H994" s="53" t="str">
        <f t="shared" ca="1" si="245"/>
        <v/>
      </c>
      <c r="I994" s="54" t="str">
        <f t="shared" ca="1" si="246"/>
        <v/>
      </c>
      <c r="J994" s="54" t="str">
        <f t="shared" ca="1" si="247"/>
        <v/>
      </c>
      <c r="K994" s="54" t="str">
        <f t="shared" ca="1" si="248"/>
        <v/>
      </c>
      <c r="L994" s="54" t="str">
        <f t="shared" ca="1" si="249"/>
        <v/>
      </c>
      <c r="M994" s="54" t="str">
        <f t="shared" ca="1" si="250"/>
        <v/>
      </c>
      <c r="N994" s="78" t="str">
        <f ca="1">IF(OR(G994="T",G994="",AND(H994="",I994="",J994="",K994="",L994="",M994="")),"",Listen!$A$6)</f>
        <v/>
      </c>
      <c r="O994" s="59" t="str">
        <f t="shared" ca="1" si="241"/>
        <v/>
      </c>
      <c r="P994" s="71" t="str">
        <f t="shared" ca="1" si="251"/>
        <v/>
      </c>
      <c r="Q994" s="65" t="str">
        <f t="shared" ca="1" si="252"/>
        <v/>
      </c>
      <c r="R994" s="65" t="str">
        <f t="shared" ca="1" si="253"/>
        <v/>
      </c>
      <c r="S994" s="82" t="str">
        <f t="shared" si="254"/>
        <v/>
      </c>
      <c r="T994" s="73" t="str">
        <f t="shared" si="242"/>
        <v/>
      </c>
      <c r="U994" s="89" t="str">
        <f t="shared" si="255"/>
        <v/>
      </c>
      <c r="V994" s="86" t="str">
        <f t="shared" si="243"/>
        <v/>
      </c>
      <c r="W994" s="41" t="str">
        <f t="shared" si="256"/>
        <v/>
      </c>
      <c r="X994" s="42"/>
    </row>
    <row r="995" spans="1:24" x14ac:dyDescent="0.25">
      <c r="A995" s="104" t="str">
        <f t="shared" si="244"/>
        <v/>
      </c>
      <c r="B995" s="33"/>
      <c r="C995" s="34"/>
      <c r="D995" s="39"/>
      <c r="E995" s="39"/>
      <c r="F995" s="39"/>
      <c r="G995" s="40"/>
      <c r="H995" s="53" t="str">
        <f t="shared" ca="1" si="245"/>
        <v/>
      </c>
      <c r="I995" s="54" t="str">
        <f t="shared" ca="1" si="246"/>
        <v/>
      </c>
      <c r="J995" s="54" t="str">
        <f t="shared" ca="1" si="247"/>
        <v/>
      </c>
      <c r="K995" s="54" t="str">
        <f t="shared" ca="1" si="248"/>
        <v/>
      </c>
      <c r="L995" s="54" t="str">
        <f t="shared" ca="1" si="249"/>
        <v/>
      </c>
      <c r="M995" s="54" t="str">
        <f t="shared" ca="1" si="250"/>
        <v/>
      </c>
      <c r="N995" s="78" t="str">
        <f ca="1">IF(OR(G995="T",G995="",AND(H995="",I995="",J995="",K995="",L995="",M995="")),"",Listen!$A$6)</f>
        <v/>
      </c>
      <c r="O995" s="59" t="str">
        <f t="shared" ca="1" si="241"/>
        <v/>
      </c>
      <c r="P995" s="71" t="str">
        <f t="shared" ca="1" si="251"/>
        <v/>
      </c>
      <c r="Q995" s="65" t="str">
        <f t="shared" ca="1" si="252"/>
        <v/>
      </c>
      <c r="R995" s="65" t="str">
        <f t="shared" ca="1" si="253"/>
        <v/>
      </c>
      <c r="S995" s="82" t="str">
        <f t="shared" si="254"/>
        <v/>
      </c>
      <c r="T995" s="73" t="str">
        <f t="shared" si="242"/>
        <v/>
      </c>
      <c r="U995" s="89" t="str">
        <f t="shared" si="255"/>
        <v/>
      </c>
      <c r="V995" s="86" t="str">
        <f t="shared" si="243"/>
        <v/>
      </c>
      <c r="W995" s="41" t="str">
        <f t="shared" si="256"/>
        <v/>
      </c>
      <c r="X995" s="42"/>
    </row>
    <row r="996" spans="1:24" x14ac:dyDescent="0.25">
      <c r="A996" s="104" t="str">
        <f t="shared" si="244"/>
        <v/>
      </c>
      <c r="B996" s="33"/>
      <c r="C996" s="34"/>
      <c r="D996" s="39"/>
      <c r="E996" s="39"/>
      <c r="F996" s="39"/>
      <c r="G996" s="40"/>
      <c r="H996" s="53" t="str">
        <f t="shared" ca="1" si="245"/>
        <v/>
      </c>
      <c r="I996" s="54" t="str">
        <f t="shared" ca="1" si="246"/>
        <v/>
      </c>
      <c r="J996" s="54" t="str">
        <f t="shared" ca="1" si="247"/>
        <v/>
      </c>
      <c r="K996" s="54" t="str">
        <f t="shared" ca="1" si="248"/>
        <v/>
      </c>
      <c r="L996" s="54" t="str">
        <f t="shared" ca="1" si="249"/>
        <v/>
      </c>
      <c r="M996" s="54" t="str">
        <f t="shared" ca="1" si="250"/>
        <v/>
      </c>
      <c r="N996" s="78" t="str">
        <f ca="1">IF(OR(G996="T",G996="",AND(H996="",I996="",J996="",K996="",L996="",M996="")),"",Listen!$A$6)</f>
        <v/>
      </c>
      <c r="O996" s="59" t="str">
        <f t="shared" ca="1" si="241"/>
        <v/>
      </c>
      <c r="P996" s="71" t="str">
        <f t="shared" ca="1" si="251"/>
        <v/>
      </c>
      <c r="Q996" s="65" t="str">
        <f t="shared" ca="1" si="252"/>
        <v/>
      </c>
      <c r="R996" s="65" t="str">
        <f t="shared" ca="1" si="253"/>
        <v/>
      </c>
      <c r="S996" s="82" t="str">
        <f t="shared" si="254"/>
        <v/>
      </c>
      <c r="T996" s="73" t="str">
        <f t="shared" si="242"/>
        <v/>
      </c>
      <c r="U996" s="89" t="str">
        <f t="shared" si="255"/>
        <v/>
      </c>
      <c r="V996" s="86" t="str">
        <f t="shared" si="243"/>
        <v/>
      </c>
      <c r="W996" s="41" t="str">
        <f t="shared" si="256"/>
        <v/>
      </c>
      <c r="X996" s="42"/>
    </row>
    <row r="997" spans="1:24" x14ac:dyDescent="0.25">
      <c r="A997" s="104" t="str">
        <f t="shared" si="244"/>
        <v/>
      </c>
      <c r="B997" s="33"/>
      <c r="C997" s="34"/>
      <c r="D997" s="39"/>
      <c r="E997" s="39"/>
      <c r="F997" s="39"/>
      <c r="G997" s="40"/>
      <c r="H997" s="53" t="str">
        <f t="shared" ca="1" si="245"/>
        <v/>
      </c>
      <c r="I997" s="54" t="str">
        <f t="shared" ca="1" si="246"/>
        <v/>
      </c>
      <c r="J997" s="54" t="str">
        <f t="shared" ca="1" si="247"/>
        <v/>
      </c>
      <c r="K997" s="54" t="str">
        <f t="shared" ca="1" si="248"/>
        <v/>
      </c>
      <c r="L997" s="54" t="str">
        <f t="shared" ca="1" si="249"/>
        <v/>
      </c>
      <c r="M997" s="54" t="str">
        <f t="shared" ca="1" si="250"/>
        <v/>
      </c>
      <c r="N997" s="78" t="str">
        <f ca="1">IF(OR(G997="T",G997="",AND(H997="",I997="",J997="",K997="",L997="",M997="")),"",Listen!$A$6)</f>
        <v/>
      </c>
      <c r="O997" s="59" t="str">
        <f t="shared" ca="1" si="241"/>
        <v/>
      </c>
      <c r="P997" s="71" t="str">
        <f t="shared" ca="1" si="251"/>
        <v/>
      </c>
      <c r="Q997" s="65" t="str">
        <f t="shared" ca="1" si="252"/>
        <v/>
      </c>
      <c r="R997" s="65" t="str">
        <f t="shared" ca="1" si="253"/>
        <v/>
      </c>
      <c r="S997" s="82" t="str">
        <f t="shared" si="254"/>
        <v/>
      </c>
      <c r="T997" s="73" t="str">
        <f t="shared" si="242"/>
        <v/>
      </c>
      <c r="U997" s="89" t="str">
        <f t="shared" si="255"/>
        <v/>
      </c>
      <c r="V997" s="86" t="str">
        <f t="shared" si="243"/>
        <v/>
      </c>
      <c r="W997" s="41" t="str">
        <f t="shared" si="256"/>
        <v/>
      </c>
      <c r="X997" s="42"/>
    </row>
    <row r="998" spans="1:24" x14ac:dyDescent="0.25">
      <c r="A998" s="104" t="str">
        <f t="shared" si="244"/>
        <v/>
      </c>
      <c r="B998" s="33"/>
      <c r="C998" s="34"/>
      <c r="D998" s="39"/>
      <c r="E998" s="39"/>
      <c r="F998" s="39"/>
      <c r="G998" s="40"/>
      <c r="H998" s="53" t="str">
        <f t="shared" ca="1" si="245"/>
        <v/>
      </c>
      <c r="I998" s="54" t="str">
        <f t="shared" ca="1" si="246"/>
        <v/>
      </c>
      <c r="J998" s="54" t="str">
        <f t="shared" ca="1" si="247"/>
        <v/>
      </c>
      <c r="K998" s="54" t="str">
        <f t="shared" ca="1" si="248"/>
        <v/>
      </c>
      <c r="L998" s="54" t="str">
        <f t="shared" ca="1" si="249"/>
        <v/>
      </c>
      <c r="M998" s="54" t="str">
        <f t="shared" ca="1" si="250"/>
        <v/>
      </c>
      <c r="N998" s="78" t="str">
        <f ca="1">IF(OR(G998="T",G998="",AND(H998="",I998="",J998="",K998="",L998="",M998="")),"",Listen!$A$6)</f>
        <v/>
      </c>
      <c r="O998" s="59" t="str">
        <f t="shared" ca="1" si="241"/>
        <v/>
      </c>
      <c r="P998" s="71" t="str">
        <f t="shared" ca="1" si="251"/>
        <v/>
      </c>
      <c r="Q998" s="65" t="str">
        <f t="shared" ca="1" si="252"/>
        <v/>
      </c>
      <c r="R998" s="65" t="str">
        <f t="shared" ca="1" si="253"/>
        <v/>
      </c>
      <c r="S998" s="82" t="str">
        <f t="shared" si="254"/>
        <v/>
      </c>
      <c r="T998" s="73" t="str">
        <f t="shared" si="242"/>
        <v/>
      </c>
      <c r="U998" s="89" t="str">
        <f t="shared" si="255"/>
        <v/>
      </c>
      <c r="V998" s="86" t="str">
        <f t="shared" si="243"/>
        <v/>
      </c>
      <c r="W998" s="41" t="str">
        <f t="shared" si="256"/>
        <v/>
      </c>
      <c r="X998" s="42"/>
    </row>
    <row r="999" spans="1:24" x14ac:dyDescent="0.25">
      <c r="A999" s="104" t="str">
        <f t="shared" si="244"/>
        <v/>
      </c>
      <c r="B999" s="33"/>
      <c r="C999" s="34"/>
      <c r="D999" s="39"/>
      <c r="E999" s="39"/>
      <c r="F999" s="39"/>
      <c r="G999" s="40"/>
      <c r="H999" s="53" t="str">
        <f t="shared" ca="1" si="245"/>
        <v/>
      </c>
      <c r="I999" s="54" t="str">
        <f t="shared" ca="1" si="246"/>
        <v/>
      </c>
      <c r="J999" s="54" t="str">
        <f t="shared" ca="1" si="247"/>
        <v/>
      </c>
      <c r="K999" s="54" t="str">
        <f t="shared" ca="1" si="248"/>
        <v/>
      </c>
      <c r="L999" s="54" t="str">
        <f t="shared" ca="1" si="249"/>
        <v/>
      </c>
      <c r="M999" s="54" t="str">
        <f t="shared" ca="1" si="250"/>
        <v/>
      </c>
      <c r="N999" s="78" t="str">
        <f ca="1">IF(OR(G999="T",G999="",AND(H999="",I999="",J999="",K999="",L999="",M999="")),"",Listen!$A$6)</f>
        <v/>
      </c>
      <c r="O999" s="59" t="str">
        <f t="shared" ca="1" si="241"/>
        <v/>
      </c>
      <c r="P999" s="71" t="str">
        <f t="shared" ca="1" si="251"/>
        <v/>
      </c>
      <c r="Q999" s="65" t="str">
        <f t="shared" ca="1" si="252"/>
        <v/>
      </c>
      <c r="R999" s="65" t="str">
        <f t="shared" ca="1" si="253"/>
        <v/>
      </c>
      <c r="S999" s="82" t="str">
        <f t="shared" si="254"/>
        <v/>
      </c>
      <c r="T999" s="73" t="str">
        <f t="shared" si="242"/>
        <v/>
      </c>
      <c r="U999" s="89" t="str">
        <f t="shared" si="255"/>
        <v/>
      </c>
      <c r="V999" s="86" t="str">
        <f t="shared" si="243"/>
        <v/>
      </c>
      <c r="W999" s="41" t="str">
        <f t="shared" si="256"/>
        <v/>
      </c>
      <c r="X999" s="42"/>
    </row>
    <row r="1000" spans="1:24" x14ac:dyDescent="0.25">
      <c r="A1000" s="104" t="str">
        <f t="shared" si="244"/>
        <v/>
      </c>
      <c r="B1000" s="33"/>
      <c r="C1000" s="34"/>
      <c r="D1000" s="39"/>
      <c r="E1000" s="39"/>
      <c r="F1000" s="39"/>
      <c r="G1000" s="40"/>
      <c r="H1000" s="53" t="str">
        <f t="shared" ca="1" si="245"/>
        <v/>
      </c>
      <c r="I1000" s="54" t="str">
        <f t="shared" ca="1" si="246"/>
        <v/>
      </c>
      <c r="J1000" s="54" t="str">
        <f t="shared" ca="1" si="247"/>
        <v/>
      </c>
      <c r="K1000" s="54" t="str">
        <f t="shared" ca="1" si="248"/>
        <v/>
      </c>
      <c r="L1000" s="54" t="str">
        <f t="shared" ca="1" si="249"/>
        <v/>
      </c>
      <c r="M1000" s="54" t="str">
        <f t="shared" ca="1" si="250"/>
        <v/>
      </c>
      <c r="N1000" s="78" t="str">
        <f ca="1">IF(OR(G1000="T",G1000="",AND(H1000="",I1000="",J1000="",K1000="",L1000="",M1000="")),"",Listen!$A$6)</f>
        <v/>
      </c>
      <c r="O1000" s="59" t="str">
        <f t="shared" ca="1" si="241"/>
        <v/>
      </c>
      <c r="P1000" s="71" t="str">
        <f t="shared" ca="1" si="251"/>
        <v/>
      </c>
      <c r="Q1000" s="65" t="str">
        <f t="shared" ca="1" si="252"/>
        <v/>
      </c>
      <c r="R1000" s="65" t="str">
        <f t="shared" ca="1" si="253"/>
        <v/>
      </c>
      <c r="S1000" s="82" t="str">
        <f t="shared" si="254"/>
        <v/>
      </c>
      <c r="T1000" s="73" t="str">
        <f t="shared" si="242"/>
        <v/>
      </c>
      <c r="U1000" s="89" t="str">
        <f t="shared" si="255"/>
        <v/>
      </c>
      <c r="V1000" s="86" t="str">
        <f t="shared" si="243"/>
        <v/>
      </c>
      <c r="W1000" s="41" t="str">
        <f t="shared" si="256"/>
        <v/>
      </c>
      <c r="X1000" s="42"/>
    </row>
    <row r="1001" spans="1:24" x14ac:dyDescent="0.25">
      <c r="A1001" s="104" t="str">
        <f t="shared" si="244"/>
        <v/>
      </c>
      <c r="B1001" s="33"/>
      <c r="C1001" s="34"/>
      <c r="D1001" s="39"/>
      <c r="E1001" s="39"/>
      <c r="F1001" s="39"/>
      <c r="G1001" s="40"/>
      <c r="H1001" s="53" t="str">
        <f t="shared" ca="1" si="245"/>
        <v/>
      </c>
      <c r="I1001" s="54" t="str">
        <f t="shared" ca="1" si="246"/>
        <v/>
      </c>
      <c r="J1001" s="54" t="str">
        <f t="shared" ca="1" si="247"/>
        <v/>
      </c>
      <c r="K1001" s="54" t="str">
        <f t="shared" ca="1" si="248"/>
        <v/>
      </c>
      <c r="L1001" s="54" t="str">
        <f t="shared" ca="1" si="249"/>
        <v/>
      </c>
      <c r="M1001" s="54" t="str">
        <f t="shared" ca="1" si="250"/>
        <v/>
      </c>
      <c r="N1001" s="78" t="str">
        <f ca="1">IF(OR(G1001="T",G1001="",AND(H1001="",I1001="",J1001="",K1001="",L1001="",M1001="")),"",Listen!$A$6)</f>
        <v/>
      </c>
      <c r="O1001" s="59" t="str">
        <f t="shared" ca="1" si="241"/>
        <v/>
      </c>
      <c r="P1001" s="71" t="str">
        <f t="shared" ca="1" si="251"/>
        <v/>
      </c>
      <c r="Q1001" s="65" t="str">
        <f t="shared" ca="1" si="252"/>
        <v/>
      </c>
      <c r="R1001" s="65" t="str">
        <f t="shared" ca="1" si="253"/>
        <v/>
      </c>
      <c r="S1001" s="82" t="str">
        <f t="shared" si="254"/>
        <v/>
      </c>
      <c r="T1001" s="73" t="str">
        <f t="shared" si="242"/>
        <v/>
      </c>
      <c r="U1001" s="89" t="str">
        <f t="shared" si="255"/>
        <v/>
      </c>
      <c r="V1001" s="86" t="str">
        <f t="shared" si="243"/>
        <v/>
      </c>
      <c r="W1001" s="41" t="str">
        <f t="shared" si="256"/>
        <v/>
      </c>
      <c r="X1001" s="42"/>
    </row>
    <row r="1002" spans="1:24" x14ac:dyDescent="0.25">
      <c r="A1002" s="104" t="str">
        <f t="shared" si="244"/>
        <v/>
      </c>
      <c r="B1002" s="33"/>
      <c r="C1002" s="34"/>
      <c r="D1002" s="39"/>
      <c r="E1002" s="39"/>
      <c r="F1002" s="39"/>
      <c r="G1002" s="40"/>
      <c r="H1002" s="53" t="str">
        <f t="shared" ca="1" si="245"/>
        <v/>
      </c>
      <c r="I1002" s="54" t="str">
        <f t="shared" ca="1" si="246"/>
        <v/>
      </c>
      <c r="J1002" s="54" t="str">
        <f t="shared" ca="1" si="247"/>
        <v/>
      </c>
      <c r="K1002" s="54" t="str">
        <f t="shared" ca="1" si="248"/>
        <v/>
      </c>
      <c r="L1002" s="54" t="str">
        <f t="shared" ca="1" si="249"/>
        <v/>
      </c>
      <c r="M1002" s="54" t="str">
        <f t="shared" ca="1" si="250"/>
        <v/>
      </c>
      <c r="N1002" s="78" t="str">
        <f ca="1">IF(OR(G1002="T",G1002="",AND(H1002="",I1002="",J1002="",K1002="",L1002="",M1002="")),"",Listen!$A$6)</f>
        <v/>
      </c>
      <c r="O1002" s="59" t="str">
        <f t="shared" ca="1" si="241"/>
        <v/>
      </c>
      <c r="P1002" s="71" t="str">
        <f t="shared" ca="1" si="251"/>
        <v/>
      </c>
      <c r="Q1002" s="65" t="str">
        <f t="shared" ca="1" si="252"/>
        <v/>
      </c>
      <c r="R1002" s="65" t="str">
        <f t="shared" ca="1" si="253"/>
        <v/>
      </c>
      <c r="S1002" s="82" t="str">
        <f t="shared" si="254"/>
        <v/>
      </c>
      <c r="T1002" s="73" t="str">
        <f t="shared" si="242"/>
        <v/>
      </c>
      <c r="U1002" s="89" t="str">
        <f t="shared" si="255"/>
        <v/>
      </c>
      <c r="V1002" s="86" t="str">
        <f t="shared" si="243"/>
        <v/>
      </c>
      <c r="W1002" s="41" t="str">
        <f t="shared" si="256"/>
        <v/>
      </c>
      <c r="X1002" s="42"/>
    </row>
    <row r="1003" spans="1:24" x14ac:dyDescent="0.25">
      <c r="A1003" s="104" t="str">
        <f t="shared" si="244"/>
        <v/>
      </c>
      <c r="B1003" s="33"/>
      <c r="C1003" s="34"/>
      <c r="D1003" s="39"/>
      <c r="E1003" s="39"/>
      <c r="F1003" s="39"/>
      <c r="G1003" s="40"/>
      <c r="H1003" s="53" t="str">
        <f t="shared" ca="1" si="245"/>
        <v/>
      </c>
      <c r="I1003" s="54" t="str">
        <f t="shared" ca="1" si="246"/>
        <v/>
      </c>
      <c r="J1003" s="54" t="str">
        <f t="shared" ca="1" si="247"/>
        <v/>
      </c>
      <c r="K1003" s="54" t="str">
        <f t="shared" ca="1" si="248"/>
        <v/>
      </c>
      <c r="L1003" s="54" t="str">
        <f t="shared" ca="1" si="249"/>
        <v/>
      </c>
      <c r="M1003" s="54" t="str">
        <f t="shared" ca="1" si="250"/>
        <v/>
      </c>
      <c r="N1003" s="78" t="str">
        <f ca="1">IF(OR(G1003="T",G1003="",AND(H1003="",I1003="",J1003="",K1003="",L1003="",M1003="")),"",Listen!$A$6)</f>
        <v/>
      </c>
      <c r="O1003" s="59" t="str">
        <f t="shared" ca="1" si="241"/>
        <v/>
      </c>
      <c r="P1003" s="71" t="str">
        <f t="shared" ca="1" si="251"/>
        <v/>
      </c>
      <c r="Q1003" s="65" t="str">
        <f t="shared" ca="1" si="252"/>
        <v/>
      </c>
      <c r="R1003" s="65" t="str">
        <f t="shared" ca="1" si="253"/>
        <v/>
      </c>
      <c r="S1003" s="82" t="str">
        <f t="shared" si="254"/>
        <v/>
      </c>
      <c r="T1003" s="73" t="str">
        <f t="shared" si="242"/>
        <v/>
      </c>
      <c r="U1003" s="89" t="str">
        <f t="shared" si="255"/>
        <v/>
      </c>
      <c r="V1003" s="86" t="str">
        <f t="shared" si="243"/>
        <v/>
      </c>
      <c r="W1003" s="41" t="str">
        <f t="shared" si="256"/>
        <v/>
      </c>
      <c r="X1003" s="42"/>
    </row>
    <row r="1004" spans="1:24" x14ac:dyDescent="0.25">
      <c r="A1004" s="104" t="str">
        <f t="shared" si="244"/>
        <v/>
      </c>
      <c r="B1004" s="33"/>
      <c r="C1004" s="34"/>
      <c r="D1004" s="39"/>
      <c r="E1004" s="39"/>
      <c r="F1004" s="39"/>
      <c r="G1004" s="40"/>
      <c r="H1004" s="53" t="str">
        <f t="shared" ca="1" si="245"/>
        <v/>
      </c>
      <c r="I1004" s="54" t="str">
        <f t="shared" ca="1" si="246"/>
        <v/>
      </c>
      <c r="J1004" s="54" t="str">
        <f t="shared" ca="1" si="247"/>
        <v/>
      </c>
      <c r="K1004" s="54" t="str">
        <f t="shared" ca="1" si="248"/>
        <v/>
      </c>
      <c r="L1004" s="54" t="str">
        <f t="shared" ca="1" si="249"/>
        <v/>
      </c>
      <c r="M1004" s="54" t="str">
        <f t="shared" ca="1" si="250"/>
        <v/>
      </c>
      <c r="N1004" s="78" t="str">
        <f ca="1">IF(OR(G1004="T",G1004="",AND(H1004="",I1004="",J1004="",K1004="",L1004="",M1004="")),"",Listen!$A$6)</f>
        <v/>
      </c>
      <c r="O1004" s="59" t="str">
        <f t="shared" ca="1" si="241"/>
        <v/>
      </c>
      <c r="P1004" s="71" t="str">
        <f t="shared" ca="1" si="251"/>
        <v/>
      </c>
      <c r="Q1004" s="65" t="str">
        <f t="shared" ca="1" si="252"/>
        <v/>
      </c>
      <c r="R1004" s="65" t="str">
        <f t="shared" ca="1" si="253"/>
        <v/>
      </c>
      <c r="S1004" s="82" t="str">
        <f t="shared" si="254"/>
        <v/>
      </c>
      <c r="T1004" s="73" t="str">
        <f t="shared" si="242"/>
        <v/>
      </c>
      <c r="U1004" s="89" t="str">
        <f t="shared" si="255"/>
        <v/>
      </c>
      <c r="V1004" s="86" t="str">
        <f t="shared" si="243"/>
        <v/>
      </c>
      <c r="W1004" s="41" t="str">
        <f t="shared" si="256"/>
        <v/>
      </c>
      <c r="X1004" s="42"/>
    </row>
    <row r="1005" spans="1:24" x14ac:dyDescent="0.25">
      <c r="A1005" s="104" t="str">
        <f t="shared" si="244"/>
        <v/>
      </c>
      <c r="B1005" s="33"/>
      <c r="C1005" s="34"/>
      <c r="D1005" s="39"/>
      <c r="E1005" s="39"/>
      <c r="F1005" s="39"/>
      <c r="G1005" s="40"/>
      <c r="H1005" s="53" t="str">
        <f t="shared" ca="1" si="245"/>
        <v/>
      </c>
      <c r="I1005" s="54" t="str">
        <f t="shared" ca="1" si="246"/>
        <v/>
      </c>
      <c r="J1005" s="54" t="str">
        <f t="shared" ca="1" si="247"/>
        <v/>
      </c>
      <c r="K1005" s="54" t="str">
        <f t="shared" ca="1" si="248"/>
        <v/>
      </c>
      <c r="L1005" s="54" t="str">
        <f t="shared" ca="1" si="249"/>
        <v/>
      </c>
      <c r="M1005" s="54" t="str">
        <f t="shared" ca="1" si="250"/>
        <v/>
      </c>
      <c r="N1005" s="78" t="str">
        <f ca="1">IF(OR(G1005="T",G1005="",AND(H1005="",I1005="",J1005="",K1005="",L1005="",M1005="")),"",Listen!$A$6)</f>
        <v/>
      </c>
      <c r="O1005" s="59" t="str">
        <f t="shared" ca="1" si="241"/>
        <v/>
      </c>
      <c r="P1005" s="71" t="str">
        <f t="shared" ca="1" si="251"/>
        <v/>
      </c>
      <c r="Q1005" s="65" t="str">
        <f t="shared" ca="1" si="252"/>
        <v/>
      </c>
      <c r="R1005" s="65" t="str">
        <f t="shared" ca="1" si="253"/>
        <v/>
      </c>
      <c r="S1005" s="82" t="str">
        <f t="shared" si="254"/>
        <v/>
      </c>
      <c r="T1005" s="73" t="str">
        <f t="shared" si="242"/>
        <v/>
      </c>
      <c r="U1005" s="89" t="str">
        <f t="shared" si="255"/>
        <v/>
      </c>
      <c r="V1005" s="86" t="str">
        <f t="shared" si="243"/>
        <v/>
      </c>
      <c r="W1005" s="41" t="str">
        <f t="shared" si="256"/>
        <v/>
      </c>
      <c r="X1005" s="42"/>
    </row>
    <row r="1006" spans="1:24" x14ac:dyDescent="0.25">
      <c r="A1006" s="104" t="str">
        <f t="shared" si="244"/>
        <v/>
      </c>
      <c r="B1006" s="33"/>
      <c r="C1006" s="34"/>
      <c r="D1006" s="39"/>
      <c r="E1006" s="39"/>
      <c r="F1006" s="39"/>
      <c r="G1006" s="40"/>
      <c r="H1006" s="53" t="str">
        <f t="shared" ca="1" si="245"/>
        <v/>
      </c>
      <c r="I1006" s="54" t="str">
        <f t="shared" ca="1" si="246"/>
        <v/>
      </c>
      <c r="J1006" s="54" t="str">
        <f t="shared" ca="1" si="247"/>
        <v/>
      </c>
      <c r="K1006" s="54" t="str">
        <f t="shared" ca="1" si="248"/>
        <v/>
      </c>
      <c r="L1006" s="54" t="str">
        <f t="shared" ca="1" si="249"/>
        <v/>
      </c>
      <c r="M1006" s="54" t="str">
        <f t="shared" ca="1" si="250"/>
        <v/>
      </c>
      <c r="N1006" s="78" t="str">
        <f ca="1">IF(OR(G1006="T",G1006="",AND(H1006="",I1006="",J1006="",K1006="",L1006="",M1006="")),"",Listen!$A$6)</f>
        <v/>
      </c>
      <c r="O1006" s="59" t="str">
        <f t="shared" ca="1" si="241"/>
        <v/>
      </c>
      <c r="P1006" s="71" t="str">
        <f t="shared" ca="1" si="251"/>
        <v/>
      </c>
      <c r="Q1006" s="65" t="str">
        <f t="shared" ca="1" si="252"/>
        <v/>
      </c>
      <c r="R1006" s="65" t="str">
        <f t="shared" ca="1" si="253"/>
        <v/>
      </c>
      <c r="S1006" s="82" t="str">
        <f t="shared" si="254"/>
        <v/>
      </c>
      <c r="T1006" s="73" t="str">
        <f t="shared" si="242"/>
        <v/>
      </c>
      <c r="U1006" s="89" t="str">
        <f t="shared" si="255"/>
        <v/>
      </c>
      <c r="V1006" s="86" t="str">
        <f t="shared" si="243"/>
        <v/>
      </c>
      <c r="W1006" s="41" t="str">
        <f t="shared" si="256"/>
        <v/>
      </c>
      <c r="X1006" s="42"/>
    </row>
    <row r="1007" spans="1:24" x14ac:dyDescent="0.25">
      <c r="A1007" s="104" t="str">
        <f t="shared" si="244"/>
        <v/>
      </c>
      <c r="B1007" s="33"/>
      <c r="C1007" s="34"/>
      <c r="D1007" s="39"/>
      <c r="E1007" s="39"/>
      <c r="F1007" s="39"/>
      <c r="G1007" s="40"/>
      <c r="H1007" s="53" t="str">
        <f t="shared" ca="1" si="245"/>
        <v/>
      </c>
      <c r="I1007" s="54" t="str">
        <f t="shared" ca="1" si="246"/>
        <v/>
      </c>
      <c r="J1007" s="54" t="str">
        <f t="shared" ca="1" si="247"/>
        <v/>
      </c>
      <c r="K1007" s="54" t="str">
        <f t="shared" ca="1" si="248"/>
        <v/>
      </c>
      <c r="L1007" s="54" t="str">
        <f t="shared" ca="1" si="249"/>
        <v/>
      </c>
      <c r="M1007" s="54" t="str">
        <f t="shared" ca="1" si="250"/>
        <v/>
      </c>
      <c r="N1007" s="78" t="str">
        <f ca="1">IF(OR(G1007="T",G1007="",AND(H1007="",I1007="",J1007="",K1007="",L1007="",M1007="")),"",Listen!$A$6)</f>
        <v/>
      </c>
      <c r="O1007" s="59" t="str">
        <f t="shared" ca="1" si="241"/>
        <v/>
      </c>
      <c r="P1007" s="71" t="str">
        <f t="shared" ca="1" si="251"/>
        <v/>
      </c>
      <c r="Q1007" s="65" t="str">
        <f t="shared" ca="1" si="252"/>
        <v/>
      </c>
      <c r="R1007" s="65" t="str">
        <f t="shared" ca="1" si="253"/>
        <v/>
      </c>
      <c r="S1007" s="82" t="str">
        <f t="shared" si="254"/>
        <v/>
      </c>
      <c r="T1007" s="73" t="str">
        <f t="shared" si="242"/>
        <v/>
      </c>
      <c r="U1007" s="89" t="str">
        <f t="shared" si="255"/>
        <v/>
      </c>
      <c r="V1007" s="86" t="str">
        <f t="shared" si="243"/>
        <v/>
      </c>
      <c r="W1007" s="41" t="str">
        <f t="shared" si="256"/>
        <v/>
      </c>
      <c r="X1007" s="42"/>
    </row>
    <row r="1008" spans="1:24" x14ac:dyDescent="0.25">
      <c r="A1008" s="104" t="str">
        <f t="shared" si="244"/>
        <v/>
      </c>
      <c r="B1008" s="33"/>
      <c r="C1008" s="34"/>
      <c r="D1008" s="39"/>
      <c r="E1008" s="39"/>
      <c r="F1008" s="39"/>
      <c r="G1008" s="40"/>
      <c r="H1008" s="53" t="str">
        <f t="shared" ca="1" si="245"/>
        <v/>
      </c>
      <c r="I1008" s="54" t="str">
        <f t="shared" ca="1" si="246"/>
        <v/>
      </c>
      <c r="J1008" s="54" t="str">
        <f t="shared" ca="1" si="247"/>
        <v/>
      </c>
      <c r="K1008" s="54" t="str">
        <f t="shared" ca="1" si="248"/>
        <v/>
      </c>
      <c r="L1008" s="54" t="str">
        <f t="shared" ca="1" si="249"/>
        <v/>
      </c>
      <c r="M1008" s="54" t="str">
        <f t="shared" ca="1" si="250"/>
        <v/>
      </c>
      <c r="N1008" s="78" t="str">
        <f ca="1">IF(OR(G1008="T",G1008="",AND(H1008="",I1008="",J1008="",K1008="",L1008="",M1008="")),"",Listen!$A$6)</f>
        <v/>
      </c>
      <c r="O1008" s="59" t="str">
        <f t="shared" ca="1" si="241"/>
        <v/>
      </c>
      <c r="P1008" s="71" t="str">
        <f t="shared" ca="1" si="251"/>
        <v/>
      </c>
      <c r="Q1008" s="65" t="str">
        <f t="shared" ca="1" si="252"/>
        <v/>
      </c>
      <c r="R1008" s="65" t="str">
        <f t="shared" ca="1" si="253"/>
        <v/>
      </c>
      <c r="S1008" s="82" t="str">
        <f t="shared" si="254"/>
        <v/>
      </c>
      <c r="T1008" s="73" t="str">
        <f t="shared" si="242"/>
        <v/>
      </c>
      <c r="U1008" s="89" t="str">
        <f t="shared" si="255"/>
        <v/>
      </c>
      <c r="V1008" s="86" t="str">
        <f t="shared" si="243"/>
        <v/>
      </c>
      <c r="W1008" s="41" t="str">
        <f t="shared" si="256"/>
        <v/>
      </c>
      <c r="X1008" s="42"/>
    </row>
    <row r="1009" spans="1:24" x14ac:dyDescent="0.25">
      <c r="A1009" s="104" t="str">
        <f t="shared" si="244"/>
        <v/>
      </c>
      <c r="B1009" s="33"/>
      <c r="C1009" s="34"/>
      <c r="D1009" s="39"/>
      <c r="E1009" s="39"/>
      <c r="F1009" s="39"/>
      <c r="G1009" s="40"/>
      <c r="H1009" s="55" t="str">
        <f t="shared" ca="1" si="245"/>
        <v/>
      </c>
      <c r="I1009" s="56" t="str">
        <f t="shared" ca="1" si="246"/>
        <v/>
      </c>
      <c r="J1009" s="56" t="str">
        <f t="shared" ca="1" si="247"/>
        <v/>
      </c>
      <c r="K1009" s="56" t="str">
        <f t="shared" ca="1" si="248"/>
        <v/>
      </c>
      <c r="L1009" s="56" t="str">
        <f t="shared" ca="1" si="249"/>
        <v/>
      </c>
      <c r="M1009" s="56" t="str">
        <f t="shared" ca="1" si="250"/>
        <v/>
      </c>
      <c r="N1009" s="79" t="str">
        <f ca="1">IF(OR(G1009="T",G1009="",AND(H1009="",I1009="",J1009="",K1009="",L1009="",M1009="")),"",Listen!$A$6)</f>
        <v/>
      </c>
      <c r="O1009" s="60" t="str">
        <f t="shared" ca="1" si="241"/>
        <v/>
      </c>
      <c r="P1009" s="74" t="str">
        <f t="shared" ca="1" si="251"/>
        <v/>
      </c>
      <c r="Q1009" s="66" t="str">
        <f t="shared" ca="1" si="252"/>
        <v/>
      </c>
      <c r="R1009" s="66" t="str">
        <f t="shared" ca="1" si="253"/>
        <v/>
      </c>
      <c r="S1009" s="82" t="str">
        <f t="shared" si="254"/>
        <v/>
      </c>
      <c r="T1009" s="73" t="str">
        <f t="shared" si="242"/>
        <v/>
      </c>
      <c r="U1009" s="89" t="str">
        <f t="shared" si="255"/>
        <v/>
      </c>
      <c r="V1009" s="86" t="str">
        <f t="shared" si="243"/>
        <v/>
      </c>
      <c r="W1009" s="41" t="str">
        <f t="shared" si="256"/>
        <v/>
      </c>
      <c r="X1009" s="42"/>
    </row>
    <row r="1010" spans="1:24" x14ac:dyDescent="0.25">
      <c r="A1010" s="108" t="str">
        <f t="shared" si="244"/>
        <v/>
      </c>
      <c r="B1010" s="149"/>
      <c r="C1010" s="34"/>
      <c r="D1010" s="44"/>
      <c r="E1010" s="44"/>
      <c r="F1010" s="44"/>
      <c r="G1010" s="45"/>
      <c r="H1010" s="55" t="str">
        <f t="shared" ca="1" si="245"/>
        <v/>
      </c>
      <c r="I1010" s="56" t="str">
        <f t="shared" ca="1" si="246"/>
        <v/>
      </c>
      <c r="J1010" s="56" t="str">
        <f t="shared" ca="1" si="247"/>
        <v/>
      </c>
      <c r="K1010" s="56" t="str">
        <f t="shared" ca="1" si="248"/>
        <v/>
      </c>
      <c r="L1010" s="56" t="str">
        <f t="shared" ca="1" si="249"/>
        <v/>
      </c>
      <c r="M1010" s="56" t="str">
        <f t="shared" ca="1" si="250"/>
        <v/>
      </c>
      <c r="N1010" s="79" t="str">
        <f ca="1">IF(OR(G1010="T",G1010="",AND(H1010="",I1010="",J1010="",K1010="",L1010="",M1010="")),"",Listen!$A$6)</f>
        <v/>
      </c>
      <c r="O1010" s="60" t="str">
        <f t="shared" ca="1" si="241"/>
        <v/>
      </c>
      <c r="P1010" s="74" t="str">
        <f t="shared" ca="1" si="251"/>
        <v/>
      </c>
      <c r="Q1010" s="66" t="str">
        <f t="shared" ca="1" si="252"/>
        <v/>
      </c>
      <c r="R1010" s="66" t="str">
        <f t="shared" ca="1" si="253"/>
        <v/>
      </c>
      <c r="S1010" s="83" t="str">
        <f t="shared" si="254"/>
        <v/>
      </c>
      <c r="T1010" s="75" t="str">
        <f t="shared" si="242"/>
        <v/>
      </c>
      <c r="U1010" s="91" t="str">
        <f t="shared" si="255"/>
        <v/>
      </c>
      <c r="V1010" s="87" t="str">
        <f t="shared" si="243"/>
        <v/>
      </c>
      <c r="W1010" s="46" t="str">
        <f t="shared" si="256"/>
        <v/>
      </c>
      <c r="X1010" s="47"/>
    </row>
    <row r="1011" spans="1:24" x14ac:dyDescent="0.25">
      <c r="A1011" s="108" t="str">
        <f t="shared" si="244"/>
        <v/>
      </c>
      <c r="B1011" s="149"/>
      <c r="C1011" s="34"/>
      <c r="D1011" s="44"/>
      <c r="E1011" s="44"/>
      <c r="F1011" s="44"/>
      <c r="G1011" s="45"/>
      <c r="H1011" s="55" t="str">
        <f t="shared" ca="1" si="245"/>
        <v/>
      </c>
      <c r="I1011" s="56" t="str">
        <f t="shared" ca="1" si="246"/>
        <v/>
      </c>
      <c r="J1011" s="56" t="str">
        <f t="shared" ca="1" si="247"/>
        <v/>
      </c>
      <c r="K1011" s="56" t="str">
        <f t="shared" ca="1" si="248"/>
        <v/>
      </c>
      <c r="L1011" s="56" t="str">
        <f t="shared" ca="1" si="249"/>
        <v/>
      </c>
      <c r="M1011" s="56" t="str">
        <f t="shared" ca="1" si="250"/>
        <v/>
      </c>
      <c r="N1011" s="79" t="str">
        <f ca="1">IF(OR(G1011="T",G1011="",AND(H1011="",I1011="",J1011="",K1011="",L1011="",M1011="")),"",Listen!$A$6)</f>
        <v/>
      </c>
      <c r="O1011" s="60" t="str">
        <f t="shared" ca="1" si="241"/>
        <v/>
      </c>
      <c r="P1011" s="74" t="str">
        <f t="shared" ca="1" si="251"/>
        <v/>
      </c>
      <c r="Q1011" s="66" t="str">
        <f t="shared" ca="1" si="252"/>
        <v/>
      </c>
      <c r="R1011" s="66" t="str">
        <f t="shared" ca="1" si="253"/>
        <v/>
      </c>
      <c r="S1011" s="83" t="str">
        <f t="shared" si="254"/>
        <v/>
      </c>
      <c r="T1011" s="75" t="str">
        <f t="shared" si="242"/>
        <v/>
      </c>
      <c r="U1011" s="91" t="str">
        <f t="shared" si="255"/>
        <v/>
      </c>
      <c r="V1011" s="87" t="str">
        <f t="shared" si="243"/>
        <v/>
      </c>
      <c r="W1011" s="46" t="str">
        <f t="shared" si="256"/>
        <v/>
      </c>
      <c r="X1011" s="47"/>
    </row>
    <row r="1012" spans="1:24" x14ac:dyDescent="0.25">
      <c r="A1012" s="108" t="str">
        <f t="shared" si="244"/>
        <v/>
      </c>
      <c r="B1012" s="149"/>
      <c r="C1012" s="34"/>
      <c r="D1012" s="44"/>
      <c r="E1012" s="44"/>
      <c r="F1012" s="44"/>
      <c r="G1012" s="45"/>
      <c r="H1012" s="55" t="str">
        <f t="shared" ca="1" si="245"/>
        <v/>
      </c>
      <c r="I1012" s="56" t="str">
        <f t="shared" ca="1" si="246"/>
        <v/>
      </c>
      <c r="J1012" s="56" t="str">
        <f t="shared" ca="1" si="247"/>
        <v/>
      </c>
      <c r="K1012" s="56" t="str">
        <f t="shared" ca="1" si="248"/>
        <v/>
      </c>
      <c r="L1012" s="56" t="str">
        <f t="shared" ca="1" si="249"/>
        <v/>
      </c>
      <c r="M1012" s="56" t="str">
        <f t="shared" ca="1" si="250"/>
        <v/>
      </c>
      <c r="N1012" s="79" t="str">
        <f ca="1">IF(OR(G1012="T",G1012="",AND(H1012="",I1012="",J1012="",K1012="",L1012="",M1012="")),"",Listen!$A$6)</f>
        <v/>
      </c>
      <c r="O1012" s="60" t="str">
        <f t="shared" ca="1" si="241"/>
        <v/>
      </c>
      <c r="P1012" s="74" t="str">
        <f t="shared" ca="1" si="251"/>
        <v/>
      </c>
      <c r="Q1012" s="66" t="str">
        <f t="shared" ca="1" si="252"/>
        <v/>
      </c>
      <c r="R1012" s="66" t="str">
        <f t="shared" ca="1" si="253"/>
        <v/>
      </c>
      <c r="S1012" s="83" t="str">
        <f t="shared" si="254"/>
        <v/>
      </c>
      <c r="T1012" s="75" t="str">
        <f t="shared" si="242"/>
        <v/>
      </c>
      <c r="U1012" s="91" t="str">
        <f t="shared" si="255"/>
        <v/>
      </c>
      <c r="V1012" s="87" t="str">
        <f t="shared" si="243"/>
        <v/>
      </c>
      <c r="W1012" s="46" t="str">
        <f t="shared" si="256"/>
        <v/>
      </c>
      <c r="X1012" s="47"/>
    </row>
    <row r="1013" spans="1:24" x14ac:dyDescent="0.25">
      <c r="A1013" s="108" t="str">
        <f t="shared" si="244"/>
        <v/>
      </c>
      <c r="B1013" s="149"/>
      <c r="C1013" s="34"/>
      <c r="D1013" s="44"/>
      <c r="E1013" s="44"/>
      <c r="F1013" s="44"/>
      <c r="G1013" s="45"/>
      <c r="H1013" s="55" t="str">
        <f t="shared" ca="1" si="245"/>
        <v/>
      </c>
      <c r="I1013" s="56" t="str">
        <f t="shared" ca="1" si="246"/>
        <v/>
      </c>
      <c r="J1013" s="56" t="str">
        <f t="shared" ca="1" si="247"/>
        <v/>
      </c>
      <c r="K1013" s="56" t="str">
        <f t="shared" ca="1" si="248"/>
        <v/>
      </c>
      <c r="L1013" s="56" t="str">
        <f t="shared" ca="1" si="249"/>
        <v/>
      </c>
      <c r="M1013" s="56" t="str">
        <f t="shared" ca="1" si="250"/>
        <v/>
      </c>
      <c r="N1013" s="79" t="str">
        <f ca="1">IF(OR(G1013="T",G1013="",AND(H1013="",I1013="",J1013="",K1013="",L1013="",M1013="")),"",Listen!$A$6)</f>
        <v/>
      </c>
      <c r="O1013" s="60" t="str">
        <f t="shared" ca="1" si="241"/>
        <v/>
      </c>
      <c r="P1013" s="74" t="str">
        <f t="shared" ca="1" si="251"/>
        <v/>
      </c>
      <c r="Q1013" s="66" t="str">
        <f t="shared" ca="1" si="252"/>
        <v/>
      </c>
      <c r="R1013" s="66" t="str">
        <f t="shared" ca="1" si="253"/>
        <v/>
      </c>
      <c r="S1013" s="83" t="str">
        <f t="shared" si="254"/>
        <v/>
      </c>
      <c r="T1013" s="75" t="str">
        <f t="shared" si="242"/>
        <v/>
      </c>
      <c r="U1013" s="91" t="str">
        <f t="shared" si="255"/>
        <v/>
      </c>
      <c r="V1013" s="87" t="str">
        <f t="shared" si="243"/>
        <v/>
      </c>
      <c r="W1013" s="46" t="str">
        <f t="shared" si="256"/>
        <v/>
      </c>
      <c r="X1013" s="47"/>
    </row>
    <row r="1014" spans="1:24" x14ac:dyDescent="0.25">
      <c r="A1014" s="108" t="str">
        <f t="shared" si="244"/>
        <v/>
      </c>
      <c r="B1014" s="149"/>
      <c r="C1014" s="34"/>
      <c r="D1014" s="44"/>
      <c r="E1014" s="44"/>
      <c r="F1014" s="44"/>
      <c r="G1014" s="45"/>
      <c r="H1014" s="55" t="str">
        <f t="shared" ca="1" si="245"/>
        <v/>
      </c>
      <c r="I1014" s="56" t="str">
        <f t="shared" ca="1" si="246"/>
        <v/>
      </c>
      <c r="J1014" s="56" t="str">
        <f t="shared" ca="1" si="247"/>
        <v/>
      </c>
      <c r="K1014" s="56" t="str">
        <f t="shared" ca="1" si="248"/>
        <v/>
      </c>
      <c r="L1014" s="56" t="str">
        <f t="shared" ca="1" si="249"/>
        <v/>
      </c>
      <c r="M1014" s="56" t="str">
        <f t="shared" ca="1" si="250"/>
        <v/>
      </c>
      <c r="N1014" s="79" t="str">
        <f ca="1">IF(OR(G1014="T",G1014="",AND(H1014="",I1014="",J1014="",K1014="",L1014="",M1014="")),"",Listen!$A$6)</f>
        <v/>
      </c>
      <c r="O1014" s="60" t="str">
        <f t="shared" ca="1" si="241"/>
        <v/>
      </c>
      <c r="P1014" s="74" t="str">
        <f t="shared" ca="1" si="251"/>
        <v/>
      </c>
      <c r="Q1014" s="66" t="str">
        <f t="shared" ca="1" si="252"/>
        <v/>
      </c>
      <c r="R1014" s="66" t="str">
        <f t="shared" ca="1" si="253"/>
        <v/>
      </c>
      <c r="S1014" s="83" t="str">
        <f t="shared" si="254"/>
        <v/>
      </c>
      <c r="T1014" s="75" t="str">
        <f t="shared" si="242"/>
        <v/>
      </c>
      <c r="U1014" s="91" t="str">
        <f t="shared" si="255"/>
        <v/>
      </c>
      <c r="V1014" s="87" t="str">
        <f t="shared" si="243"/>
        <v/>
      </c>
      <c r="W1014" s="46" t="str">
        <f t="shared" si="256"/>
        <v/>
      </c>
      <c r="X1014" s="47"/>
    </row>
    <row r="1015" spans="1:24" x14ac:dyDescent="0.25">
      <c r="A1015" s="108" t="str">
        <f t="shared" si="244"/>
        <v/>
      </c>
      <c r="B1015" s="149"/>
      <c r="C1015" s="34"/>
      <c r="D1015" s="44"/>
      <c r="E1015" s="44"/>
      <c r="F1015" s="44"/>
      <c r="G1015" s="45"/>
      <c r="H1015" s="55" t="str">
        <f t="shared" ca="1" si="245"/>
        <v/>
      </c>
      <c r="I1015" s="56" t="str">
        <f t="shared" ca="1" si="246"/>
        <v/>
      </c>
      <c r="J1015" s="56" t="str">
        <f t="shared" ca="1" si="247"/>
        <v/>
      </c>
      <c r="K1015" s="56" t="str">
        <f t="shared" ca="1" si="248"/>
        <v/>
      </c>
      <c r="L1015" s="56" t="str">
        <f t="shared" ca="1" si="249"/>
        <v/>
      </c>
      <c r="M1015" s="56" t="str">
        <f t="shared" ca="1" si="250"/>
        <v/>
      </c>
      <c r="N1015" s="79" t="str">
        <f ca="1">IF(OR(G1015="T",G1015="",AND(H1015="",I1015="",J1015="",K1015="",L1015="",M1015="")),"",Listen!$A$6)</f>
        <v/>
      </c>
      <c r="O1015" s="60" t="str">
        <f t="shared" ca="1" si="241"/>
        <v/>
      </c>
      <c r="P1015" s="74" t="str">
        <f t="shared" ca="1" si="251"/>
        <v/>
      </c>
      <c r="Q1015" s="66" t="str">
        <f t="shared" ca="1" si="252"/>
        <v/>
      </c>
      <c r="R1015" s="66" t="str">
        <f t="shared" ca="1" si="253"/>
        <v/>
      </c>
      <c r="S1015" s="83" t="str">
        <f t="shared" si="254"/>
        <v/>
      </c>
      <c r="T1015" s="75" t="str">
        <f t="shared" si="242"/>
        <v/>
      </c>
      <c r="U1015" s="91" t="str">
        <f t="shared" si="255"/>
        <v/>
      </c>
      <c r="V1015" s="87" t="str">
        <f t="shared" si="243"/>
        <v/>
      </c>
      <c r="W1015" s="46" t="str">
        <f t="shared" si="256"/>
        <v/>
      </c>
      <c r="X1015" s="47"/>
    </row>
    <row r="1016" spans="1:24" x14ac:dyDescent="0.25">
      <c r="A1016" s="108" t="str">
        <f t="shared" si="244"/>
        <v/>
      </c>
      <c r="B1016" s="149"/>
      <c r="C1016" s="34"/>
      <c r="D1016" s="44"/>
      <c r="E1016" s="44"/>
      <c r="F1016" s="44"/>
      <c r="G1016" s="45"/>
      <c r="H1016" s="55" t="str">
        <f t="shared" ca="1" si="245"/>
        <v/>
      </c>
      <c r="I1016" s="56" t="str">
        <f t="shared" ca="1" si="246"/>
        <v/>
      </c>
      <c r="J1016" s="56" t="str">
        <f t="shared" ca="1" si="247"/>
        <v/>
      </c>
      <c r="K1016" s="56" t="str">
        <f t="shared" ca="1" si="248"/>
        <v/>
      </c>
      <c r="L1016" s="56" t="str">
        <f t="shared" ca="1" si="249"/>
        <v/>
      </c>
      <c r="M1016" s="56" t="str">
        <f t="shared" ca="1" si="250"/>
        <v/>
      </c>
      <c r="N1016" s="79" t="str">
        <f ca="1">IF(OR(G1016="T",G1016="",AND(H1016="",I1016="",J1016="",K1016="",L1016="",M1016="")),"",Listen!$A$6)</f>
        <v/>
      </c>
      <c r="O1016" s="60" t="str">
        <f t="shared" ca="1" si="241"/>
        <v/>
      </c>
      <c r="P1016" s="74" t="str">
        <f t="shared" ca="1" si="251"/>
        <v/>
      </c>
      <c r="Q1016" s="66" t="str">
        <f t="shared" ca="1" si="252"/>
        <v/>
      </c>
      <c r="R1016" s="66" t="str">
        <f t="shared" ca="1" si="253"/>
        <v/>
      </c>
      <c r="S1016" s="83" t="str">
        <f t="shared" si="254"/>
        <v/>
      </c>
      <c r="T1016" s="75" t="str">
        <f t="shared" si="242"/>
        <v/>
      </c>
      <c r="U1016" s="91" t="str">
        <f t="shared" si="255"/>
        <v/>
      </c>
      <c r="V1016" s="87" t="str">
        <f t="shared" si="243"/>
        <v/>
      </c>
      <c r="W1016" s="46" t="str">
        <f t="shared" si="256"/>
        <v/>
      </c>
      <c r="X1016" s="47"/>
    </row>
    <row r="1017" spans="1:24" x14ac:dyDescent="0.25">
      <c r="A1017" s="108" t="str">
        <f t="shared" si="244"/>
        <v/>
      </c>
      <c r="B1017" s="149"/>
      <c r="C1017" s="34"/>
      <c r="D1017" s="44"/>
      <c r="E1017" s="44"/>
      <c r="F1017" s="44"/>
      <c r="G1017" s="45"/>
      <c r="H1017" s="55" t="str">
        <f t="shared" ca="1" si="245"/>
        <v/>
      </c>
      <c r="I1017" s="56" t="str">
        <f t="shared" ca="1" si="246"/>
        <v/>
      </c>
      <c r="J1017" s="56" t="str">
        <f t="shared" ca="1" si="247"/>
        <v/>
      </c>
      <c r="K1017" s="56" t="str">
        <f t="shared" ca="1" si="248"/>
        <v/>
      </c>
      <c r="L1017" s="56" t="str">
        <f t="shared" ca="1" si="249"/>
        <v/>
      </c>
      <c r="M1017" s="56" t="str">
        <f t="shared" ca="1" si="250"/>
        <v/>
      </c>
      <c r="N1017" s="79" t="str">
        <f ca="1">IF(OR(G1017="T",G1017="",AND(H1017="",I1017="",J1017="",K1017="",L1017="",M1017="")),"",Listen!$A$6)</f>
        <v/>
      </c>
      <c r="O1017" s="60" t="str">
        <f t="shared" ca="1" si="241"/>
        <v/>
      </c>
      <c r="P1017" s="74" t="str">
        <f t="shared" ca="1" si="251"/>
        <v/>
      </c>
      <c r="Q1017" s="66" t="str">
        <f t="shared" ca="1" si="252"/>
        <v/>
      </c>
      <c r="R1017" s="66" t="str">
        <f t="shared" ca="1" si="253"/>
        <v/>
      </c>
      <c r="S1017" s="83" t="str">
        <f t="shared" si="254"/>
        <v/>
      </c>
      <c r="T1017" s="75" t="str">
        <f t="shared" si="242"/>
        <v/>
      </c>
      <c r="U1017" s="91" t="str">
        <f t="shared" si="255"/>
        <v/>
      </c>
      <c r="V1017" s="87" t="str">
        <f t="shared" si="243"/>
        <v/>
      </c>
      <c r="W1017" s="46" t="str">
        <f t="shared" si="256"/>
        <v/>
      </c>
      <c r="X1017" s="47"/>
    </row>
    <row r="1018" spans="1:24" x14ac:dyDescent="0.25">
      <c r="A1018" s="108" t="str">
        <f t="shared" si="244"/>
        <v/>
      </c>
      <c r="B1018" s="149"/>
      <c r="C1018" s="34"/>
      <c r="D1018" s="44"/>
      <c r="E1018" s="44"/>
      <c r="F1018" s="44"/>
      <c r="G1018" s="45"/>
      <c r="H1018" s="55" t="str">
        <f t="shared" ca="1" si="245"/>
        <v/>
      </c>
      <c r="I1018" s="56" t="str">
        <f t="shared" ca="1" si="246"/>
        <v/>
      </c>
      <c r="J1018" s="56" t="str">
        <f t="shared" ca="1" si="247"/>
        <v/>
      </c>
      <c r="K1018" s="56" t="str">
        <f t="shared" ca="1" si="248"/>
        <v/>
      </c>
      <c r="L1018" s="56" t="str">
        <f t="shared" ca="1" si="249"/>
        <v/>
      </c>
      <c r="M1018" s="56" t="str">
        <f t="shared" ca="1" si="250"/>
        <v/>
      </c>
      <c r="N1018" s="79" t="str">
        <f ca="1">IF(OR(G1018="T",G1018="",AND(H1018="",I1018="",J1018="",K1018="",L1018="",M1018="")),"",Listen!$A$6)</f>
        <v/>
      </c>
      <c r="O1018" s="60" t="str">
        <f t="shared" ca="1" si="241"/>
        <v/>
      </c>
      <c r="P1018" s="74" t="str">
        <f t="shared" ca="1" si="251"/>
        <v/>
      </c>
      <c r="Q1018" s="66" t="str">
        <f t="shared" ca="1" si="252"/>
        <v/>
      </c>
      <c r="R1018" s="66" t="str">
        <f t="shared" ca="1" si="253"/>
        <v/>
      </c>
      <c r="S1018" s="83" t="str">
        <f t="shared" si="254"/>
        <v/>
      </c>
      <c r="T1018" s="75" t="str">
        <f t="shared" si="242"/>
        <v/>
      </c>
      <c r="U1018" s="91" t="str">
        <f t="shared" si="255"/>
        <v/>
      </c>
      <c r="V1018" s="87" t="str">
        <f t="shared" si="243"/>
        <v/>
      </c>
      <c r="W1018" s="46" t="str">
        <f t="shared" si="256"/>
        <v/>
      </c>
      <c r="X1018" s="47"/>
    </row>
    <row r="1019" spans="1:24" x14ac:dyDescent="0.25">
      <c r="A1019" s="108" t="str">
        <f t="shared" si="244"/>
        <v/>
      </c>
      <c r="B1019" s="149"/>
      <c r="C1019" s="34"/>
      <c r="D1019" s="44"/>
      <c r="E1019" s="44"/>
      <c r="F1019" s="44"/>
      <c r="G1019" s="45"/>
      <c r="H1019" s="55" t="str">
        <f t="shared" ca="1" si="245"/>
        <v/>
      </c>
      <c r="I1019" s="56" t="str">
        <f t="shared" ca="1" si="246"/>
        <v/>
      </c>
      <c r="J1019" s="56" t="str">
        <f t="shared" ca="1" si="247"/>
        <v/>
      </c>
      <c r="K1019" s="56" t="str">
        <f t="shared" ca="1" si="248"/>
        <v/>
      </c>
      <c r="L1019" s="56" t="str">
        <f t="shared" ca="1" si="249"/>
        <v/>
      </c>
      <c r="M1019" s="56" t="str">
        <f t="shared" ca="1" si="250"/>
        <v/>
      </c>
      <c r="N1019" s="79" t="str">
        <f ca="1">IF(OR(G1019="T",G1019="",AND(H1019="",I1019="",J1019="",K1019="",L1019="",M1019="")),"",Listen!$A$6)</f>
        <v/>
      </c>
      <c r="O1019" s="60" t="str">
        <f t="shared" ca="1" si="241"/>
        <v/>
      </c>
      <c r="P1019" s="74" t="str">
        <f t="shared" ca="1" si="251"/>
        <v/>
      </c>
      <c r="Q1019" s="66" t="str">
        <f t="shared" ca="1" si="252"/>
        <v/>
      </c>
      <c r="R1019" s="66" t="str">
        <f t="shared" ca="1" si="253"/>
        <v/>
      </c>
      <c r="S1019" s="83" t="str">
        <f t="shared" si="254"/>
        <v/>
      </c>
      <c r="T1019" s="75" t="str">
        <f t="shared" si="242"/>
        <v/>
      </c>
      <c r="U1019" s="91" t="str">
        <f t="shared" si="255"/>
        <v/>
      </c>
      <c r="V1019" s="87" t="str">
        <f t="shared" si="243"/>
        <v/>
      </c>
      <c r="W1019" s="46" t="str">
        <f t="shared" si="256"/>
        <v/>
      </c>
      <c r="X1019" s="47"/>
    </row>
    <row r="1020" spans="1:24" x14ac:dyDescent="0.25">
      <c r="A1020" s="108" t="str">
        <f t="shared" si="244"/>
        <v/>
      </c>
      <c r="B1020" s="149"/>
      <c r="C1020" s="34"/>
      <c r="D1020" s="44"/>
      <c r="E1020" s="44"/>
      <c r="F1020" s="44"/>
      <c r="G1020" s="45"/>
      <c r="H1020" s="55" t="str">
        <f t="shared" ca="1" si="245"/>
        <v/>
      </c>
      <c r="I1020" s="56" t="str">
        <f t="shared" ca="1" si="246"/>
        <v/>
      </c>
      <c r="J1020" s="56" t="str">
        <f t="shared" ca="1" si="247"/>
        <v/>
      </c>
      <c r="K1020" s="56" t="str">
        <f t="shared" ca="1" si="248"/>
        <v/>
      </c>
      <c r="L1020" s="56" t="str">
        <f t="shared" ca="1" si="249"/>
        <v/>
      </c>
      <c r="M1020" s="56" t="str">
        <f t="shared" ca="1" si="250"/>
        <v/>
      </c>
      <c r="N1020" s="79" t="str">
        <f ca="1">IF(OR(G1020="T",G1020="",AND(H1020="",I1020="",J1020="",K1020="",L1020="",M1020="")),"",Listen!$A$6)</f>
        <v/>
      </c>
      <c r="O1020" s="60" t="str">
        <f t="shared" ca="1" si="241"/>
        <v/>
      </c>
      <c r="P1020" s="74" t="str">
        <f t="shared" ca="1" si="251"/>
        <v/>
      </c>
      <c r="Q1020" s="66" t="str">
        <f t="shared" ca="1" si="252"/>
        <v/>
      </c>
      <c r="R1020" s="66" t="str">
        <f t="shared" ca="1" si="253"/>
        <v/>
      </c>
      <c r="S1020" s="83" t="str">
        <f t="shared" si="254"/>
        <v/>
      </c>
      <c r="T1020" s="75" t="str">
        <f t="shared" si="242"/>
        <v/>
      </c>
      <c r="U1020" s="91" t="str">
        <f t="shared" si="255"/>
        <v/>
      </c>
      <c r="V1020" s="87" t="str">
        <f t="shared" si="243"/>
        <v/>
      </c>
      <c r="W1020" s="46" t="str">
        <f t="shared" si="256"/>
        <v/>
      </c>
      <c r="X1020" s="47"/>
    </row>
    <row r="1021" spans="1:24" x14ac:dyDescent="0.25">
      <c r="A1021" s="108" t="str">
        <f t="shared" si="244"/>
        <v/>
      </c>
      <c r="B1021" s="149"/>
      <c r="C1021" s="34"/>
      <c r="D1021" s="44"/>
      <c r="E1021" s="44"/>
      <c r="F1021" s="44"/>
      <c r="G1021" s="45"/>
      <c r="H1021" s="55" t="str">
        <f t="shared" ca="1" si="245"/>
        <v/>
      </c>
      <c r="I1021" s="56" t="str">
        <f t="shared" ca="1" si="246"/>
        <v/>
      </c>
      <c r="J1021" s="56" t="str">
        <f t="shared" ca="1" si="247"/>
        <v/>
      </c>
      <c r="K1021" s="56" t="str">
        <f t="shared" ca="1" si="248"/>
        <v/>
      </c>
      <c r="L1021" s="56" t="str">
        <f t="shared" ca="1" si="249"/>
        <v/>
      </c>
      <c r="M1021" s="56" t="str">
        <f t="shared" ca="1" si="250"/>
        <v/>
      </c>
      <c r="N1021" s="79" t="str">
        <f ca="1">IF(OR(G1021="T",G1021="",AND(H1021="",I1021="",J1021="",K1021="",L1021="",M1021="")),"",Listen!$A$6)</f>
        <v/>
      </c>
      <c r="O1021" s="60" t="str">
        <f t="shared" ca="1" si="241"/>
        <v/>
      </c>
      <c r="P1021" s="74" t="str">
        <f t="shared" ca="1" si="251"/>
        <v/>
      </c>
      <c r="Q1021" s="66" t="str">
        <f t="shared" ca="1" si="252"/>
        <v/>
      </c>
      <c r="R1021" s="66" t="str">
        <f t="shared" ca="1" si="253"/>
        <v/>
      </c>
      <c r="S1021" s="83" t="str">
        <f t="shared" si="254"/>
        <v/>
      </c>
      <c r="T1021" s="75" t="str">
        <f t="shared" si="242"/>
        <v/>
      </c>
      <c r="U1021" s="91" t="str">
        <f t="shared" si="255"/>
        <v/>
      </c>
      <c r="V1021" s="87" t="str">
        <f t="shared" si="243"/>
        <v/>
      </c>
      <c r="W1021" s="46" t="str">
        <f t="shared" si="256"/>
        <v/>
      </c>
      <c r="X1021" s="47"/>
    </row>
    <row r="1022" spans="1:24" x14ac:dyDescent="0.25">
      <c r="A1022" s="108" t="str">
        <f t="shared" si="244"/>
        <v/>
      </c>
      <c r="B1022" s="149"/>
      <c r="C1022" s="34"/>
      <c r="D1022" s="44"/>
      <c r="E1022" s="44"/>
      <c r="F1022" s="44"/>
      <c r="G1022" s="45"/>
      <c r="H1022" s="55" t="str">
        <f t="shared" ca="1" si="245"/>
        <v/>
      </c>
      <c r="I1022" s="56" t="str">
        <f t="shared" ca="1" si="246"/>
        <v/>
      </c>
      <c r="J1022" s="56" t="str">
        <f t="shared" ca="1" si="247"/>
        <v/>
      </c>
      <c r="K1022" s="56" t="str">
        <f t="shared" ca="1" si="248"/>
        <v/>
      </c>
      <c r="L1022" s="56" t="str">
        <f t="shared" ca="1" si="249"/>
        <v/>
      </c>
      <c r="M1022" s="56" t="str">
        <f t="shared" ca="1" si="250"/>
        <v/>
      </c>
      <c r="N1022" s="79" t="str">
        <f ca="1">IF(OR(G1022="T",G1022="",AND(H1022="",I1022="",J1022="",K1022="",L1022="",M1022="")),"",Listen!$A$6)</f>
        <v/>
      </c>
      <c r="O1022" s="60" t="str">
        <f t="shared" ca="1" si="241"/>
        <v/>
      </c>
      <c r="P1022" s="74" t="str">
        <f t="shared" ca="1" si="251"/>
        <v/>
      </c>
      <c r="Q1022" s="66" t="str">
        <f t="shared" ca="1" si="252"/>
        <v/>
      </c>
      <c r="R1022" s="66" t="str">
        <f t="shared" ca="1" si="253"/>
        <v/>
      </c>
      <c r="S1022" s="83" t="str">
        <f t="shared" si="254"/>
        <v/>
      </c>
      <c r="T1022" s="75" t="str">
        <f t="shared" si="242"/>
        <v/>
      </c>
      <c r="U1022" s="91" t="str">
        <f t="shared" si="255"/>
        <v/>
      </c>
      <c r="V1022" s="87" t="str">
        <f t="shared" si="243"/>
        <v/>
      </c>
      <c r="W1022" s="46" t="str">
        <f t="shared" si="256"/>
        <v/>
      </c>
      <c r="X1022" s="47"/>
    </row>
    <row r="1023" spans="1:24" x14ac:dyDescent="0.25">
      <c r="A1023" s="108" t="str">
        <f t="shared" si="244"/>
        <v/>
      </c>
      <c r="B1023" s="149"/>
      <c r="C1023" s="34"/>
      <c r="D1023" s="44"/>
      <c r="E1023" s="44"/>
      <c r="F1023" s="44"/>
      <c r="G1023" s="45"/>
      <c r="H1023" s="55" t="str">
        <f t="shared" ca="1" si="245"/>
        <v/>
      </c>
      <c r="I1023" s="56" t="str">
        <f t="shared" ca="1" si="246"/>
        <v/>
      </c>
      <c r="J1023" s="56" t="str">
        <f t="shared" ca="1" si="247"/>
        <v/>
      </c>
      <c r="K1023" s="56" t="str">
        <f t="shared" ca="1" si="248"/>
        <v/>
      </c>
      <c r="L1023" s="56" t="str">
        <f t="shared" ca="1" si="249"/>
        <v/>
      </c>
      <c r="M1023" s="56" t="str">
        <f t="shared" ca="1" si="250"/>
        <v/>
      </c>
      <c r="N1023" s="79" t="str">
        <f ca="1">IF(OR(G1023="T",G1023="",AND(H1023="",I1023="",J1023="",K1023="",L1023="",M1023="")),"",Listen!$A$6)</f>
        <v/>
      </c>
      <c r="O1023" s="60" t="str">
        <f t="shared" ca="1" si="241"/>
        <v/>
      </c>
      <c r="P1023" s="74" t="str">
        <f t="shared" ca="1" si="251"/>
        <v/>
      </c>
      <c r="Q1023" s="66" t="str">
        <f t="shared" ca="1" si="252"/>
        <v/>
      </c>
      <c r="R1023" s="66" t="str">
        <f t="shared" ca="1" si="253"/>
        <v/>
      </c>
      <c r="S1023" s="83" t="str">
        <f t="shared" si="254"/>
        <v/>
      </c>
      <c r="T1023" s="75" t="str">
        <f t="shared" si="242"/>
        <v/>
      </c>
      <c r="U1023" s="91" t="str">
        <f t="shared" si="255"/>
        <v/>
      </c>
      <c r="V1023" s="87" t="str">
        <f t="shared" si="243"/>
        <v/>
      </c>
      <c r="W1023" s="46" t="str">
        <f t="shared" si="256"/>
        <v/>
      </c>
      <c r="X1023" s="47"/>
    </row>
    <row r="1024" spans="1:24" x14ac:dyDescent="0.25">
      <c r="A1024" s="108" t="str">
        <f t="shared" si="244"/>
        <v/>
      </c>
      <c r="B1024" s="149"/>
      <c r="C1024" s="34"/>
      <c r="D1024" s="44"/>
      <c r="E1024" s="44"/>
      <c r="F1024" s="44"/>
      <c r="G1024" s="45"/>
      <c r="H1024" s="55" t="str">
        <f t="shared" ca="1" si="245"/>
        <v/>
      </c>
      <c r="I1024" s="56" t="str">
        <f t="shared" ca="1" si="246"/>
        <v/>
      </c>
      <c r="J1024" s="56" t="str">
        <f t="shared" ca="1" si="247"/>
        <v/>
      </c>
      <c r="K1024" s="56" t="str">
        <f t="shared" ca="1" si="248"/>
        <v/>
      </c>
      <c r="L1024" s="56" t="str">
        <f t="shared" ca="1" si="249"/>
        <v/>
      </c>
      <c r="M1024" s="56" t="str">
        <f t="shared" ca="1" si="250"/>
        <v/>
      </c>
      <c r="N1024" s="79" t="str">
        <f ca="1">IF(OR(G1024="T",G1024="",AND(H1024="",I1024="",J1024="",K1024="",L1024="",M1024="")),"",Listen!$A$6)</f>
        <v/>
      </c>
      <c r="O1024" s="60" t="str">
        <f t="shared" ca="1" si="241"/>
        <v/>
      </c>
      <c r="P1024" s="74" t="str">
        <f t="shared" ca="1" si="251"/>
        <v/>
      </c>
      <c r="Q1024" s="66" t="str">
        <f t="shared" ca="1" si="252"/>
        <v/>
      </c>
      <c r="R1024" s="66" t="str">
        <f t="shared" ca="1" si="253"/>
        <v/>
      </c>
      <c r="S1024" s="83" t="str">
        <f t="shared" si="254"/>
        <v/>
      </c>
      <c r="T1024" s="75" t="str">
        <f t="shared" si="242"/>
        <v/>
      </c>
      <c r="U1024" s="91" t="str">
        <f t="shared" si="255"/>
        <v/>
      </c>
      <c r="V1024" s="87" t="str">
        <f t="shared" si="243"/>
        <v/>
      </c>
      <c r="W1024" s="46" t="str">
        <f t="shared" si="256"/>
        <v/>
      </c>
      <c r="X1024" s="47"/>
    </row>
    <row r="1025" spans="1:24" x14ac:dyDescent="0.25">
      <c r="A1025" s="108" t="str">
        <f t="shared" si="244"/>
        <v/>
      </c>
      <c r="B1025" s="149"/>
      <c r="C1025" s="34"/>
      <c r="D1025" s="44"/>
      <c r="E1025" s="44"/>
      <c r="F1025" s="44"/>
      <c r="G1025" s="45"/>
      <c r="H1025" s="55" t="str">
        <f t="shared" ca="1" si="245"/>
        <v/>
      </c>
      <c r="I1025" s="56" t="str">
        <f t="shared" ca="1" si="246"/>
        <v/>
      </c>
      <c r="J1025" s="56" t="str">
        <f t="shared" ca="1" si="247"/>
        <v/>
      </c>
      <c r="K1025" s="56" t="str">
        <f t="shared" ca="1" si="248"/>
        <v/>
      </c>
      <c r="L1025" s="56" t="str">
        <f t="shared" ca="1" si="249"/>
        <v/>
      </c>
      <c r="M1025" s="56" t="str">
        <f t="shared" ca="1" si="250"/>
        <v/>
      </c>
      <c r="N1025" s="79" t="str">
        <f ca="1">IF(OR(G1025="T",G1025="",AND(H1025="",I1025="",J1025="",K1025="",L1025="",M1025="")),"",Listen!$A$6)</f>
        <v/>
      </c>
      <c r="O1025" s="60" t="str">
        <f t="shared" ca="1" si="241"/>
        <v/>
      </c>
      <c r="P1025" s="74" t="str">
        <f t="shared" ca="1" si="251"/>
        <v/>
      </c>
      <c r="Q1025" s="66" t="str">
        <f t="shared" ca="1" si="252"/>
        <v/>
      </c>
      <c r="R1025" s="66" t="str">
        <f t="shared" ca="1" si="253"/>
        <v/>
      </c>
      <c r="S1025" s="83" t="str">
        <f t="shared" si="254"/>
        <v/>
      </c>
      <c r="T1025" s="75" t="str">
        <f t="shared" si="242"/>
        <v/>
      </c>
      <c r="U1025" s="91" t="str">
        <f t="shared" si="255"/>
        <v/>
      </c>
      <c r="V1025" s="87" t="str">
        <f t="shared" si="243"/>
        <v/>
      </c>
      <c r="W1025" s="46" t="str">
        <f t="shared" si="256"/>
        <v/>
      </c>
      <c r="X1025" s="47"/>
    </row>
    <row r="1026" spans="1:24" x14ac:dyDescent="0.25">
      <c r="A1026" s="108" t="str">
        <f t="shared" si="244"/>
        <v/>
      </c>
      <c r="B1026" s="149"/>
      <c r="C1026" s="34"/>
      <c r="D1026" s="44"/>
      <c r="E1026" s="44"/>
      <c r="F1026" s="44"/>
      <c r="G1026" s="45"/>
      <c r="H1026" s="55" t="str">
        <f t="shared" ca="1" si="245"/>
        <v/>
      </c>
      <c r="I1026" s="56" t="str">
        <f t="shared" ca="1" si="246"/>
        <v/>
      </c>
      <c r="J1026" s="56" t="str">
        <f t="shared" ca="1" si="247"/>
        <v/>
      </c>
      <c r="K1026" s="56" t="str">
        <f t="shared" ca="1" si="248"/>
        <v/>
      </c>
      <c r="L1026" s="56" t="str">
        <f t="shared" ca="1" si="249"/>
        <v/>
      </c>
      <c r="M1026" s="56" t="str">
        <f t="shared" ca="1" si="250"/>
        <v/>
      </c>
      <c r="N1026" s="79" t="str">
        <f ca="1">IF(OR(G1026="T",G1026="",AND(H1026="",I1026="",J1026="",K1026="",L1026="",M1026="")),"",Listen!$A$6)</f>
        <v/>
      </c>
      <c r="O1026" s="60" t="str">
        <f t="shared" ca="1" si="241"/>
        <v/>
      </c>
      <c r="P1026" s="74" t="str">
        <f t="shared" ca="1" si="251"/>
        <v/>
      </c>
      <c r="Q1026" s="66" t="str">
        <f t="shared" ca="1" si="252"/>
        <v/>
      </c>
      <c r="R1026" s="66" t="str">
        <f t="shared" ca="1" si="253"/>
        <v/>
      </c>
      <c r="S1026" s="83" t="str">
        <f t="shared" si="254"/>
        <v/>
      </c>
      <c r="T1026" s="75" t="str">
        <f t="shared" si="242"/>
        <v/>
      </c>
      <c r="U1026" s="91" t="str">
        <f t="shared" si="255"/>
        <v/>
      </c>
      <c r="V1026" s="87" t="str">
        <f t="shared" si="243"/>
        <v/>
      </c>
      <c r="W1026" s="46" t="str">
        <f t="shared" si="256"/>
        <v/>
      </c>
      <c r="X1026" s="47"/>
    </row>
    <row r="1027" spans="1:24" x14ac:dyDescent="0.25">
      <c r="A1027" s="108" t="str">
        <f t="shared" si="244"/>
        <v/>
      </c>
      <c r="B1027" s="149"/>
      <c r="C1027" s="34"/>
      <c r="D1027" s="44"/>
      <c r="E1027" s="44"/>
      <c r="F1027" s="44"/>
      <c r="G1027" s="45"/>
      <c r="H1027" s="55" t="str">
        <f t="shared" ca="1" si="245"/>
        <v/>
      </c>
      <c r="I1027" s="56" t="str">
        <f t="shared" ca="1" si="246"/>
        <v/>
      </c>
      <c r="J1027" s="56" t="str">
        <f t="shared" ca="1" si="247"/>
        <v/>
      </c>
      <c r="K1027" s="56" t="str">
        <f t="shared" ca="1" si="248"/>
        <v/>
      </c>
      <c r="L1027" s="56" t="str">
        <f t="shared" ca="1" si="249"/>
        <v/>
      </c>
      <c r="M1027" s="56" t="str">
        <f t="shared" ca="1" si="250"/>
        <v/>
      </c>
      <c r="N1027" s="79" t="str">
        <f ca="1">IF(OR(G1027="T",G1027="",AND(H1027="",I1027="",J1027="",K1027="",L1027="",M1027="")),"",Listen!$A$6)</f>
        <v/>
      </c>
      <c r="O1027" s="60" t="str">
        <f t="shared" ca="1" si="241"/>
        <v/>
      </c>
      <c r="P1027" s="74" t="str">
        <f t="shared" ca="1" si="251"/>
        <v/>
      </c>
      <c r="Q1027" s="66" t="str">
        <f t="shared" ca="1" si="252"/>
        <v/>
      </c>
      <c r="R1027" s="66" t="str">
        <f t="shared" ca="1" si="253"/>
        <v/>
      </c>
      <c r="S1027" s="83" t="str">
        <f t="shared" si="254"/>
        <v/>
      </c>
      <c r="T1027" s="75" t="str">
        <f t="shared" si="242"/>
        <v/>
      </c>
      <c r="U1027" s="91" t="str">
        <f t="shared" si="255"/>
        <v/>
      </c>
      <c r="V1027" s="87" t="str">
        <f t="shared" si="243"/>
        <v/>
      </c>
      <c r="W1027" s="46" t="str">
        <f t="shared" si="256"/>
        <v/>
      </c>
      <c r="X1027" s="47"/>
    </row>
    <row r="1028" spans="1:24" x14ac:dyDescent="0.25">
      <c r="A1028" s="108" t="str">
        <f t="shared" si="244"/>
        <v/>
      </c>
      <c r="B1028" s="149"/>
      <c r="C1028" s="34"/>
      <c r="D1028" s="44"/>
      <c r="E1028" s="44"/>
      <c r="F1028" s="44"/>
      <c r="G1028" s="45"/>
      <c r="H1028" s="55" t="str">
        <f t="shared" ca="1" si="245"/>
        <v/>
      </c>
      <c r="I1028" s="56" t="str">
        <f t="shared" ca="1" si="246"/>
        <v/>
      </c>
      <c r="J1028" s="56" t="str">
        <f t="shared" ca="1" si="247"/>
        <v/>
      </c>
      <c r="K1028" s="56" t="str">
        <f t="shared" ca="1" si="248"/>
        <v/>
      </c>
      <c r="L1028" s="56" t="str">
        <f t="shared" ca="1" si="249"/>
        <v/>
      </c>
      <c r="M1028" s="56" t="str">
        <f t="shared" ca="1" si="250"/>
        <v/>
      </c>
      <c r="N1028" s="79" t="str">
        <f ca="1">IF(OR(G1028="T",G1028="",AND(H1028="",I1028="",J1028="",K1028="",L1028="",M1028="")),"",Listen!$A$6)</f>
        <v/>
      </c>
      <c r="O1028" s="60" t="str">
        <f t="shared" ca="1" si="241"/>
        <v/>
      </c>
      <c r="P1028" s="74" t="str">
        <f t="shared" ca="1" si="251"/>
        <v/>
      </c>
      <c r="Q1028" s="66" t="str">
        <f t="shared" ca="1" si="252"/>
        <v/>
      </c>
      <c r="R1028" s="66" t="str">
        <f t="shared" ca="1" si="253"/>
        <v/>
      </c>
      <c r="S1028" s="83" t="str">
        <f t="shared" si="254"/>
        <v/>
      </c>
      <c r="T1028" s="75" t="str">
        <f t="shared" si="242"/>
        <v/>
      </c>
      <c r="U1028" s="91" t="str">
        <f t="shared" si="255"/>
        <v/>
      </c>
      <c r="V1028" s="87" t="str">
        <f t="shared" si="243"/>
        <v/>
      </c>
      <c r="W1028" s="46" t="str">
        <f t="shared" si="256"/>
        <v/>
      </c>
      <c r="X1028" s="47"/>
    </row>
    <row r="1029" spans="1:24" x14ac:dyDescent="0.25">
      <c r="A1029" s="108" t="str">
        <f t="shared" si="244"/>
        <v/>
      </c>
      <c r="B1029" s="149"/>
      <c r="C1029" s="34"/>
      <c r="D1029" s="44"/>
      <c r="E1029" s="44"/>
      <c r="F1029" s="44"/>
      <c r="G1029" s="45"/>
      <c r="H1029" s="55" t="str">
        <f t="shared" ca="1" si="245"/>
        <v/>
      </c>
      <c r="I1029" s="56" t="str">
        <f t="shared" ca="1" si="246"/>
        <v/>
      </c>
      <c r="J1029" s="56" t="str">
        <f t="shared" ca="1" si="247"/>
        <v/>
      </c>
      <c r="K1029" s="56" t="str">
        <f t="shared" ca="1" si="248"/>
        <v/>
      </c>
      <c r="L1029" s="56" t="str">
        <f t="shared" ca="1" si="249"/>
        <v/>
      </c>
      <c r="M1029" s="56" t="str">
        <f t="shared" ca="1" si="250"/>
        <v/>
      </c>
      <c r="N1029" s="79" t="str">
        <f ca="1">IF(OR(G1029="T",G1029="",AND(H1029="",I1029="",J1029="",K1029="",L1029="",M1029="")),"",Listen!$A$6)</f>
        <v/>
      </c>
      <c r="O1029" s="60" t="str">
        <f t="shared" ca="1" si="241"/>
        <v/>
      </c>
      <c r="P1029" s="74" t="str">
        <f t="shared" ca="1" si="251"/>
        <v/>
      </c>
      <c r="Q1029" s="66" t="str">
        <f t="shared" ca="1" si="252"/>
        <v/>
      </c>
      <c r="R1029" s="66" t="str">
        <f t="shared" ca="1" si="253"/>
        <v/>
      </c>
      <c r="S1029" s="83" t="str">
        <f t="shared" si="254"/>
        <v/>
      </c>
      <c r="T1029" s="75" t="str">
        <f t="shared" si="242"/>
        <v/>
      </c>
      <c r="U1029" s="91" t="str">
        <f t="shared" si="255"/>
        <v/>
      </c>
      <c r="V1029" s="87" t="str">
        <f t="shared" si="243"/>
        <v/>
      </c>
      <c r="W1029" s="46" t="str">
        <f t="shared" si="256"/>
        <v/>
      </c>
      <c r="X1029" s="47"/>
    </row>
    <row r="1030" spans="1:24" x14ac:dyDescent="0.25">
      <c r="A1030" s="108" t="str">
        <f t="shared" si="244"/>
        <v/>
      </c>
      <c r="B1030" s="149"/>
      <c r="C1030" s="34"/>
      <c r="D1030" s="44"/>
      <c r="E1030" s="44"/>
      <c r="F1030" s="44"/>
      <c r="G1030" s="45"/>
      <c r="H1030" s="55" t="str">
        <f t="shared" ca="1" si="245"/>
        <v/>
      </c>
      <c r="I1030" s="56" t="str">
        <f t="shared" ca="1" si="246"/>
        <v/>
      </c>
      <c r="J1030" s="56" t="str">
        <f t="shared" ca="1" si="247"/>
        <v/>
      </c>
      <c r="K1030" s="56" t="str">
        <f t="shared" ca="1" si="248"/>
        <v/>
      </c>
      <c r="L1030" s="56" t="str">
        <f t="shared" ca="1" si="249"/>
        <v/>
      </c>
      <c r="M1030" s="56" t="str">
        <f t="shared" ca="1" si="250"/>
        <v/>
      </c>
      <c r="N1030" s="79" t="str">
        <f ca="1">IF(OR(G1030="T",G1030="",AND(H1030="",I1030="",J1030="",K1030="",L1030="",M1030="")),"",Listen!$A$6)</f>
        <v/>
      </c>
      <c r="O1030" s="60" t="str">
        <f t="shared" ca="1" si="241"/>
        <v/>
      </c>
      <c r="P1030" s="74" t="str">
        <f t="shared" ca="1" si="251"/>
        <v/>
      </c>
      <c r="Q1030" s="66" t="str">
        <f t="shared" ca="1" si="252"/>
        <v/>
      </c>
      <c r="R1030" s="66" t="str">
        <f t="shared" ca="1" si="253"/>
        <v/>
      </c>
      <c r="S1030" s="83" t="str">
        <f t="shared" si="254"/>
        <v/>
      </c>
      <c r="T1030" s="75" t="str">
        <f t="shared" si="242"/>
        <v/>
      </c>
      <c r="U1030" s="91" t="str">
        <f t="shared" si="255"/>
        <v/>
      </c>
      <c r="V1030" s="87" t="str">
        <f t="shared" si="243"/>
        <v/>
      </c>
      <c r="W1030" s="46" t="str">
        <f t="shared" si="256"/>
        <v/>
      </c>
      <c r="X1030" s="47"/>
    </row>
    <row r="1031" spans="1:24" x14ac:dyDescent="0.25">
      <c r="A1031" s="108" t="str">
        <f t="shared" si="244"/>
        <v/>
      </c>
      <c r="B1031" s="149"/>
      <c r="C1031" s="34"/>
      <c r="D1031" s="44"/>
      <c r="E1031" s="44"/>
      <c r="F1031" s="44"/>
      <c r="G1031" s="45"/>
      <c r="H1031" s="55" t="str">
        <f t="shared" ca="1" si="245"/>
        <v/>
      </c>
      <c r="I1031" s="56" t="str">
        <f t="shared" ca="1" si="246"/>
        <v/>
      </c>
      <c r="J1031" s="56" t="str">
        <f t="shared" ca="1" si="247"/>
        <v/>
      </c>
      <c r="K1031" s="56" t="str">
        <f t="shared" ca="1" si="248"/>
        <v/>
      </c>
      <c r="L1031" s="56" t="str">
        <f t="shared" ca="1" si="249"/>
        <v/>
      </c>
      <c r="M1031" s="56" t="str">
        <f t="shared" ca="1" si="250"/>
        <v/>
      </c>
      <c r="N1031" s="79" t="str">
        <f ca="1">IF(OR(G1031="T",G1031="",AND(H1031="",I1031="",J1031="",K1031="",L1031="",M1031="")),"",Listen!$A$6)</f>
        <v/>
      </c>
      <c r="O1031" s="60" t="str">
        <f t="shared" ref="O1031:O1094" ca="1" si="257">IF(N1031="","",VLOOKUP(N1031,Mikrobio2,2,FALSE))</f>
        <v/>
      </c>
      <c r="P1031" s="74" t="str">
        <f t="shared" ca="1" si="251"/>
        <v/>
      </c>
      <c r="Q1031" s="66" t="str">
        <f t="shared" ca="1" si="252"/>
        <v/>
      </c>
      <c r="R1031" s="66" t="str">
        <f t="shared" ca="1" si="253"/>
        <v/>
      </c>
      <c r="S1031" s="83" t="str">
        <f t="shared" si="254"/>
        <v/>
      </c>
      <c r="T1031" s="75" t="str">
        <f t="shared" ref="T1031:T1094" si="258">IF(S1031="","",VLOOKUP(S1031,Chemie2,2,FALSE))</f>
        <v/>
      </c>
      <c r="U1031" s="91" t="str">
        <f t="shared" si="255"/>
        <v/>
      </c>
      <c r="V1031" s="87" t="str">
        <f t="shared" ref="V1031:V1094" si="259">IF(U1031="","",VLOOKUP(U1031,Planprobe2,2,FALSE))</f>
        <v/>
      </c>
      <c r="W1031" s="46" t="str">
        <f t="shared" si="256"/>
        <v/>
      </c>
      <c r="X1031" s="47"/>
    </row>
    <row r="1032" spans="1:24" x14ac:dyDescent="0.25">
      <c r="A1032" s="108" t="str">
        <f t="shared" ref="A1032:A1095" si="260">IF(B1032="","",CONCATENATE("WVU-",ROW()-6))</f>
        <v/>
      </c>
      <c r="B1032" s="149"/>
      <c r="C1032" s="34"/>
      <c r="D1032" s="44"/>
      <c r="E1032" s="44"/>
      <c r="F1032" s="44"/>
      <c r="G1032" s="45"/>
      <c r="H1032" s="55" t="str">
        <f t="shared" ref="H1032:H1095" ca="1" si="261">IF(OR($C1032="",ISNA(VLOOKUP("Escherichia coli (E. coli)",INDIRECT($C1032&amp;"!B6:D205"),3,FALSE))=TRUE),"",IF(VLOOKUP("Escherichia coli (E. coli)",INDIRECT($C1032&amp;"!B6:D205"),3,FALSE)=0,"",VLOOKUP("Escherichia coli (E. coli)",INDIRECT($C1032&amp;"!B6:D205"),3,FALSE)))</f>
        <v/>
      </c>
      <c r="I1032" s="56" t="str">
        <f t="shared" ref="I1032:I1095" ca="1" si="262">IF(OR($C1032="",ISNA(VLOOKUP("Coliforme Bakterien",INDIRECT($C1032&amp;"!B6:D205"),3,FALSE))=TRUE),"",IF(VLOOKUP("Coliforme Bakterien",INDIRECT($C1032&amp;"!B6:D205"),3,FALSE)=0,"",VLOOKUP("Coliforme Bakterien",INDIRECT($C1032&amp;"!B6:D205"),3,FALSE)))</f>
        <v/>
      </c>
      <c r="J1032" s="56" t="str">
        <f t="shared" ref="J1032:J1095" ca="1" si="263">IF(OR($C1032="",ISNA(VLOOKUP("Koloniezahl bei 22°C",INDIRECT($C1032&amp;"!B6:D205"),3,FALSE))=TRUE),"",IF(VLOOKUP("Koloniezahl bei 22°C",INDIRECT($C1032&amp;"!B6:D205"),3,FALSE)=0,"",VLOOKUP("Koloniezahl bei 22°C",INDIRECT($C1032&amp;"!B6:D205"),3,FALSE)))</f>
        <v/>
      </c>
      <c r="K1032" s="56" t="str">
        <f t="shared" ref="K1032:K1095" ca="1" si="264">IF(OR($C1032="",ISNA(VLOOKUP("Koloniezahl bei 36°C",INDIRECT($C1032&amp;"!B6:D205"),3,FALSE))=TRUE),"",IF(VLOOKUP("Koloniezahl bei 36°C",INDIRECT($C1032&amp;"!B6:D205"),3,FALSE)=0,"",VLOOKUP("Koloniezahl bei 36°C",INDIRECT($C1032&amp;"!B6:D205"),3,FALSE)))</f>
        <v/>
      </c>
      <c r="L1032" s="56" t="str">
        <f t="shared" ref="L1032:L1095" ca="1" si="265">IF(OR($C1032="",ISNA(VLOOKUP("Pseudomonas aeruginosa",INDIRECT($C1032&amp;"!B6:D205"),3,FALSE))=TRUE),"",IF(VLOOKUP("Pseudomonas aeruginosa",INDIRECT($C1032&amp;"!B6:D205"),3,FALSE)=0,"",VLOOKUP("Pseudomonas aeruginosa",INDIRECT($C1032&amp;"!B6:D205"),3,FALSE)))</f>
        <v/>
      </c>
      <c r="M1032" s="56" t="str">
        <f t="shared" ref="M1032:M1095" ca="1" si="266">IF(OR($C1032="",ISNA(VLOOKUP("Enterokokken",INDIRECT($C1032&amp;"!B6:D205"),3,FALSE))=TRUE),"",IF(VLOOKUP("Enterokokken",INDIRECT($C1032&amp;"!B6:D205"),3,FALSE)=0,"",VLOOKUP("Enterokokken",INDIRECT($C1032&amp;"!B6:D205"),3,FALSE)))</f>
        <v/>
      </c>
      <c r="N1032" s="79" t="str">
        <f ca="1">IF(OR(G1032="T",G1032="",AND(H1032="",I1032="",J1032="",K1032="",L1032="",M1032="")),"",Listen!$A$6)</f>
        <v/>
      </c>
      <c r="O1032" s="60" t="str">
        <f t="shared" ca="1" si="257"/>
        <v/>
      </c>
      <c r="P1032" s="74" t="str">
        <f t="shared" ref="P1032:P1095" ca="1" si="267">IF(OR($C1032="",ISNA(VLOOKUP("Kupfer",INDIRECT($C1032&amp;"!B6:D205"),3,FALSE))=TRUE),"",IF(VLOOKUP("Kupfer",INDIRECT($C1032&amp;"!B6:D205"),3,FALSE)=0,"",VLOOKUP("Kupfer",INDIRECT($C1032&amp;"!B6:D205"),3,FALSE)))</f>
        <v/>
      </c>
      <c r="Q1032" s="66" t="str">
        <f t="shared" ref="Q1032:Q1095" ca="1" si="268">IF(OR($C1032="",ISNA(VLOOKUP("Nickel",INDIRECT($C1032&amp;"!B6:D205"),3,FALSE))=TRUE),"",IF(VLOOKUP("Nickel",INDIRECT($C1032&amp;"!B6:D205"),3,FALSE)=0,"",VLOOKUP("Nickel",INDIRECT($C1032&amp;"!B6:D205"),3,FALSE)))</f>
        <v/>
      </c>
      <c r="R1032" s="66" t="str">
        <f t="shared" ref="R1032:R1095" ca="1" si="269">IF(OR($C1032="",ISNA(VLOOKUP("Blei",INDIRECT($C1032&amp;"!B6:D205"),3,FALSE))=TRUE),"",IF(VLOOKUP("Blei",INDIRECT($C1032&amp;"!B6:D205"),3,FALSE)=0,"",VLOOKUP("Blei",INDIRECT($C1032&amp;"!B6:D205"),3,FALSE)))</f>
        <v/>
      </c>
      <c r="S1032" s="83" t="str">
        <f t="shared" ref="S1032:S1095" si="270">IF(G1032="","",IF(AND(G1032="T",OR(P1032="x",Q1032="x",R1032="x")),1,IF(OR(P1032="x",Q1032="x",R1032="x"),"A","")))</f>
        <v/>
      </c>
      <c r="T1032" s="75" t="str">
        <f t="shared" si="258"/>
        <v/>
      </c>
      <c r="U1032" s="91" t="str">
        <f t="shared" ref="U1032:U1095" si="271">IF(C1032&lt;&gt;"","1m003","")</f>
        <v/>
      </c>
      <c r="V1032" s="87" t="str">
        <f t="shared" si="259"/>
        <v/>
      </c>
      <c r="W1032" s="46" t="str">
        <f t="shared" ref="W1032:W1095" si="272">IF(U1032="","",IF(OR(U1032="1m003",U1032="1m004"),"ja","Bitte auswählen!"))</f>
        <v/>
      </c>
      <c r="X1032" s="47"/>
    </row>
    <row r="1033" spans="1:24" x14ac:dyDescent="0.25">
      <c r="A1033" s="108" t="str">
        <f t="shared" si="260"/>
        <v/>
      </c>
      <c r="B1033" s="149"/>
      <c r="C1033" s="34"/>
      <c r="D1033" s="44"/>
      <c r="E1033" s="44"/>
      <c r="F1033" s="44"/>
      <c r="G1033" s="45"/>
      <c r="H1033" s="55" t="str">
        <f t="shared" ca="1" si="261"/>
        <v/>
      </c>
      <c r="I1033" s="56" t="str">
        <f t="shared" ca="1" si="262"/>
        <v/>
      </c>
      <c r="J1033" s="56" t="str">
        <f t="shared" ca="1" si="263"/>
        <v/>
      </c>
      <c r="K1033" s="56" t="str">
        <f t="shared" ca="1" si="264"/>
        <v/>
      </c>
      <c r="L1033" s="56" t="str">
        <f t="shared" ca="1" si="265"/>
        <v/>
      </c>
      <c r="M1033" s="56" t="str">
        <f t="shared" ca="1" si="266"/>
        <v/>
      </c>
      <c r="N1033" s="79" t="str">
        <f ca="1">IF(OR(G1033="T",G1033="",AND(H1033="",I1033="",J1033="",K1033="",L1033="",M1033="")),"",Listen!$A$6)</f>
        <v/>
      </c>
      <c r="O1033" s="60" t="str">
        <f t="shared" ca="1" si="257"/>
        <v/>
      </c>
      <c r="P1033" s="74" t="str">
        <f t="shared" ca="1" si="267"/>
        <v/>
      </c>
      <c r="Q1033" s="66" t="str">
        <f t="shared" ca="1" si="268"/>
        <v/>
      </c>
      <c r="R1033" s="66" t="str">
        <f t="shared" ca="1" si="269"/>
        <v/>
      </c>
      <c r="S1033" s="83" t="str">
        <f t="shared" si="270"/>
        <v/>
      </c>
      <c r="T1033" s="75" t="str">
        <f t="shared" si="258"/>
        <v/>
      </c>
      <c r="U1033" s="91" t="str">
        <f t="shared" si="271"/>
        <v/>
      </c>
      <c r="V1033" s="87" t="str">
        <f t="shared" si="259"/>
        <v/>
      </c>
      <c r="W1033" s="46" t="str">
        <f t="shared" si="272"/>
        <v/>
      </c>
      <c r="X1033" s="47"/>
    </row>
    <row r="1034" spans="1:24" x14ac:dyDescent="0.25">
      <c r="A1034" s="108" t="str">
        <f t="shared" si="260"/>
        <v/>
      </c>
      <c r="B1034" s="149"/>
      <c r="C1034" s="34"/>
      <c r="D1034" s="44"/>
      <c r="E1034" s="44"/>
      <c r="F1034" s="44"/>
      <c r="G1034" s="45"/>
      <c r="H1034" s="55" t="str">
        <f t="shared" ca="1" si="261"/>
        <v/>
      </c>
      <c r="I1034" s="56" t="str">
        <f t="shared" ca="1" si="262"/>
        <v/>
      </c>
      <c r="J1034" s="56" t="str">
        <f t="shared" ca="1" si="263"/>
        <v/>
      </c>
      <c r="K1034" s="56" t="str">
        <f t="shared" ca="1" si="264"/>
        <v/>
      </c>
      <c r="L1034" s="56" t="str">
        <f t="shared" ca="1" si="265"/>
        <v/>
      </c>
      <c r="M1034" s="56" t="str">
        <f t="shared" ca="1" si="266"/>
        <v/>
      </c>
      <c r="N1034" s="79" t="str">
        <f ca="1">IF(OR(G1034="T",G1034="",AND(H1034="",I1034="",J1034="",K1034="",L1034="",M1034="")),"",Listen!$A$6)</f>
        <v/>
      </c>
      <c r="O1034" s="60" t="str">
        <f t="shared" ca="1" si="257"/>
        <v/>
      </c>
      <c r="P1034" s="74" t="str">
        <f t="shared" ca="1" si="267"/>
        <v/>
      </c>
      <c r="Q1034" s="66" t="str">
        <f t="shared" ca="1" si="268"/>
        <v/>
      </c>
      <c r="R1034" s="66" t="str">
        <f t="shared" ca="1" si="269"/>
        <v/>
      </c>
      <c r="S1034" s="83" t="str">
        <f t="shared" si="270"/>
        <v/>
      </c>
      <c r="T1034" s="75" t="str">
        <f t="shared" si="258"/>
        <v/>
      </c>
      <c r="U1034" s="91" t="str">
        <f t="shared" si="271"/>
        <v/>
      </c>
      <c r="V1034" s="87" t="str">
        <f t="shared" si="259"/>
        <v/>
      </c>
      <c r="W1034" s="46" t="str">
        <f t="shared" si="272"/>
        <v/>
      </c>
      <c r="X1034" s="47"/>
    </row>
    <row r="1035" spans="1:24" x14ac:dyDescent="0.25">
      <c r="A1035" s="108" t="str">
        <f t="shared" si="260"/>
        <v/>
      </c>
      <c r="B1035" s="149"/>
      <c r="C1035" s="34"/>
      <c r="D1035" s="44"/>
      <c r="E1035" s="44"/>
      <c r="F1035" s="44"/>
      <c r="G1035" s="45"/>
      <c r="H1035" s="55" t="str">
        <f t="shared" ca="1" si="261"/>
        <v/>
      </c>
      <c r="I1035" s="56" t="str">
        <f t="shared" ca="1" si="262"/>
        <v/>
      </c>
      <c r="J1035" s="56" t="str">
        <f t="shared" ca="1" si="263"/>
        <v/>
      </c>
      <c r="K1035" s="56" t="str">
        <f t="shared" ca="1" si="264"/>
        <v/>
      </c>
      <c r="L1035" s="56" t="str">
        <f t="shared" ca="1" si="265"/>
        <v/>
      </c>
      <c r="M1035" s="56" t="str">
        <f t="shared" ca="1" si="266"/>
        <v/>
      </c>
      <c r="N1035" s="79" t="str">
        <f ca="1">IF(OR(G1035="T",G1035="",AND(H1035="",I1035="",J1035="",K1035="",L1035="",M1035="")),"",Listen!$A$6)</f>
        <v/>
      </c>
      <c r="O1035" s="60" t="str">
        <f t="shared" ca="1" si="257"/>
        <v/>
      </c>
      <c r="P1035" s="74" t="str">
        <f t="shared" ca="1" si="267"/>
        <v/>
      </c>
      <c r="Q1035" s="66" t="str">
        <f t="shared" ca="1" si="268"/>
        <v/>
      </c>
      <c r="R1035" s="66" t="str">
        <f t="shared" ca="1" si="269"/>
        <v/>
      </c>
      <c r="S1035" s="83" t="str">
        <f t="shared" si="270"/>
        <v/>
      </c>
      <c r="T1035" s="75" t="str">
        <f t="shared" si="258"/>
        <v/>
      </c>
      <c r="U1035" s="91" t="str">
        <f t="shared" si="271"/>
        <v/>
      </c>
      <c r="V1035" s="87" t="str">
        <f t="shared" si="259"/>
        <v/>
      </c>
      <c r="W1035" s="46" t="str">
        <f t="shared" si="272"/>
        <v/>
      </c>
      <c r="X1035" s="47"/>
    </row>
    <row r="1036" spans="1:24" x14ac:dyDescent="0.25">
      <c r="A1036" s="108" t="str">
        <f t="shared" si="260"/>
        <v/>
      </c>
      <c r="B1036" s="149"/>
      <c r="C1036" s="34"/>
      <c r="D1036" s="44"/>
      <c r="E1036" s="44"/>
      <c r="F1036" s="44"/>
      <c r="G1036" s="45"/>
      <c r="H1036" s="55" t="str">
        <f t="shared" ca="1" si="261"/>
        <v/>
      </c>
      <c r="I1036" s="56" t="str">
        <f t="shared" ca="1" si="262"/>
        <v/>
      </c>
      <c r="J1036" s="56" t="str">
        <f t="shared" ca="1" si="263"/>
        <v/>
      </c>
      <c r="K1036" s="56" t="str">
        <f t="shared" ca="1" si="264"/>
        <v/>
      </c>
      <c r="L1036" s="56" t="str">
        <f t="shared" ca="1" si="265"/>
        <v/>
      </c>
      <c r="M1036" s="56" t="str">
        <f t="shared" ca="1" si="266"/>
        <v/>
      </c>
      <c r="N1036" s="79" t="str">
        <f ca="1">IF(OR(G1036="T",G1036="",AND(H1036="",I1036="",J1036="",K1036="",L1036="",M1036="")),"",Listen!$A$6)</f>
        <v/>
      </c>
      <c r="O1036" s="60" t="str">
        <f t="shared" ca="1" si="257"/>
        <v/>
      </c>
      <c r="P1036" s="74" t="str">
        <f t="shared" ca="1" si="267"/>
        <v/>
      </c>
      <c r="Q1036" s="66" t="str">
        <f t="shared" ca="1" si="268"/>
        <v/>
      </c>
      <c r="R1036" s="66" t="str">
        <f t="shared" ca="1" si="269"/>
        <v/>
      </c>
      <c r="S1036" s="83" t="str">
        <f t="shared" si="270"/>
        <v/>
      </c>
      <c r="T1036" s="75" t="str">
        <f t="shared" si="258"/>
        <v/>
      </c>
      <c r="U1036" s="91" t="str">
        <f t="shared" si="271"/>
        <v/>
      </c>
      <c r="V1036" s="87" t="str">
        <f t="shared" si="259"/>
        <v/>
      </c>
      <c r="W1036" s="46" t="str">
        <f t="shared" si="272"/>
        <v/>
      </c>
      <c r="X1036" s="47"/>
    </row>
    <row r="1037" spans="1:24" x14ac:dyDescent="0.25">
      <c r="A1037" s="108" t="str">
        <f t="shared" si="260"/>
        <v/>
      </c>
      <c r="B1037" s="149"/>
      <c r="C1037" s="34"/>
      <c r="D1037" s="44"/>
      <c r="E1037" s="44"/>
      <c r="F1037" s="44"/>
      <c r="G1037" s="45"/>
      <c r="H1037" s="55" t="str">
        <f t="shared" ca="1" si="261"/>
        <v/>
      </c>
      <c r="I1037" s="56" t="str">
        <f t="shared" ca="1" si="262"/>
        <v/>
      </c>
      <c r="J1037" s="56" t="str">
        <f t="shared" ca="1" si="263"/>
        <v/>
      </c>
      <c r="K1037" s="56" t="str">
        <f t="shared" ca="1" si="264"/>
        <v/>
      </c>
      <c r="L1037" s="56" t="str">
        <f t="shared" ca="1" si="265"/>
        <v/>
      </c>
      <c r="M1037" s="56" t="str">
        <f t="shared" ca="1" si="266"/>
        <v/>
      </c>
      <c r="N1037" s="79" t="str">
        <f ca="1">IF(OR(G1037="T",G1037="",AND(H1037="",I1037="",J1037="",K1037="",L1037="",M1037="")),"",Listen!$A$6)</f>
        <v/>
      </c>
      <c r="O1037" s="60" t="str">
        <f t="shared" ca="1" si="257"/>
        <v/>
      </c>
      <c r="P1037" s="74" t="str">
        <f t="shared" ca="1" si="267"/>
        <v/>
      </c>
      <c r="Q1037" s="66" t="str">
        <f t="shared" ca="1" si="268"/>
        <v/>
      </c>
      <c r="R1037" s="66" t="str">
        <f t="shared" ca="1" si="269"/>
        <v/>
      </c>
      <c r="S1037" s="83" t="str">
        <f t="shared" si="270"/>
        <v/>
      </c>
      <c r="T1037" s="75" t="str">
        <f t="shared" si="258"/>
        <v/>
      </c>
      <c r="U1037" s="91" t="str">
        <f t="shared" si="271"/>
        <v/>
      </c>
      <c r="V1037" s="87" t="str">
        <f t="shared" si="259"/>
        <v/>
      </c>
      <c r="W1037" s="46" t="str">
        <f t="shared" si="272"/>
        <v/>
      </c>
      <c r="X1037" s="47"/>
    </row>
    <row r="1038" spans="1:24" x14ac:dyDescent="0.25">
      <c r="A1038" s="108" t="str">
        <f t="shared" si="260"/>
        <v/>
      </c>
      <c r="B1038" s="149"/>
      <c r="C1038" s="34"/>
      <c r="D1038" s="44"/>
      <c r="E1038" s="44"/>
      <c r="F1038" s="44"/>
      <c r="G1038" s="45"/>
      <c r="H1038" s="55" t="str">
        <f t="shared" ca="1" si="261"/>
        <v/>
      </c>
      <c r="I1038" s="56" t="str">
        <f t="shared" ca="1" si="262"/>
        <v/>
      </c>
      <c r="J1038" s="56" t="str">
        <f t="shared" ca="1" si="263"/>
        <v/>
      </c>
      <c r="K1038" s="56" t="str">
        <f t="shared" ca="1" si="264"/>
        <v/>
      </c>
      <c r="L1038" s="56" t="str">
        <f t="shared" ca="1" si="265"/>
        <v/>
      </c>
      <c r="M1038" s="56" t="str">
        <f t="shared" ca="1" si="266"/>
        <v/>
      </c>
      <c r="N1038" s="79" t="str">
        <f ca="1">IF(OR(G1038="T",G1038="",AND(H1038="",I1038="",J1038="",K1038="",L1038="",M1038="")),"",Listen!$A$6)</f>
        <v/>
      </c>
      <c r="O1038" s="60" t="str">
        <f t="shared" ca="1" si="257"/>
        <v/>
      </c>
      <c r="P1038" s="74" t="str">
        <f t="shared" ca="1" si="267"/>
        <v/>
      </c>
      <c r="Q1038" s="66" t="str">
        <f t="shared" ca="1" si="268"/>
        <v/>
      </c>
      <c r="R1038" s="66" t="str">
        <f t="shared" ca="1" si="269"/>
        <v/>
      </c>
      <c r="S1038" s="83" t="str">
        <f t="shared" si="270"/>
        <v/>
      </c>
      <c r="T1038" s="75" t="str">
        <f t="shared" si="258"/>
        <v/>
      </c>
      <c r="U1038" s="91" t="str">
        <f t="shared" si="271"/>
        <v/>
      </c>
      <c r="V1038" s="87" t="str">
        <f t="shared" si="259"/>
        <v/>
      </c>
      <c r="W1038" s="46" t="str">
        <f t="shared" si="272"/>
        <v/>
      </c>
      <c r="X1038" s="47"/>
    </row>
    <row r="1039" spans="1:24" x14ac:dyDescent="0.25">
      <c r="A1039" s="108" t="str">
        <f t="shared" si="260"/>
        <v/>
      </c>
      <c r="B1039" s="149"/>
      <c r="C1039" s="34"/>
      <c r="D1039" s="44"/>
      <c r="E1039" s="44"/>
      <c r="F1039" s="44"/>
      <c r="G1039" s="45"/>
      <c r="H1039" s="55" t="str">
        <f t="shared" ca="1" si="261"/>
        <v/>
      </c>
      <c r="I1039" s="56" t="str">
        <f t="shared" ca="1" si="262"/>
        <v/>
      </c>
      <c r="J1039" s="56" t="str">
        <f t="shared" ca="1" si="263"/>
        <v/>
      </c>
      <c r="K1039" s="56" t="str">
        <f t="shared" ca="1" si="264"/>
        <v/>
      </c>
      <c r="L1039" s="56" t="str">
        <f t="shared" ca="1" si="265"/>
        <v/>
      </c>
      <c r="M1039" s="56" t="str">
        <f t="shared" ca="1" si="266"/>
        <v/>
      </c>
      <c r="N1039" s="79" t="str">
        <f ca="1">IF(OR(G1039="T",G1039="",AND(H1039="",I1039="",J1039="",K1039="",L1039="",M1039="")),"",Listen!$A$6)</f>
        <v/>
      </c>
      <c r="O1039" s="60" t="str">
        <f t="shared" ca="1" si="257"/>
        <v/>
      </c>
      <c r="P1039" s="74" t="str">
        <f t="shared" ca="1" si="267"/>
        <v/>
      </c>
      <c r="Q1039" s="66" t="str">
        <f t="shared" ca="1" si="268"/>
        <v/>
      </c>
      <c r="R1039" s="66" t="str">
        <f t="shared" ca="1" si="269"/>
        <v/>
      </c>
      <c r="S1039" s="83" t="str">
        <f t="shared" si="270"/>
        <v/>
      </c>
      <c r="T1039" s="75" t="str">
        <f t="shared" si="258"/>
        <v/>
      </c>
      <c r="U1039" s="91" t="str">
        <f t="shared" si="271"/>
        <v/>
      </c>
      <c r="V1039" s="87" t="str">
        <f t="shared" si="259"/>
        <v/>
      </c>
      <c r="W1039" s="46" t="str">
        <f t="shared" si="272"/>
        <v/>
      </c>
      <c r="X1039" s="47"/>
    </row>
    <row r="1040" spans="1:24" x14ac:dyDescent="0.25">
      <c r="A1040" s="108" t="str">
        <f t="shared" si="260"/>
        <v/>
      </c>
      <c r="B1040" s="149"/>
      <c r="C1040" s="34"/>
      <c r="D1040" s="44"/>
      <c r="E1040" s="44"/>
      <c r="F1040" s="44"/>
      <c r="G1040" s="45"/>
      <c r="H1040" s="55" t="str">
        <f t="shared" ca="1" si="261"/>
        <v/>
      </c>
      <c r="I1040" s="56" t="str">
        <f t="shared" ca="1" si="262"/>
        <v/>
      </c>
      <c r="J1040" s="56" t="str">
        <f t="shared" ca="1" si="263"/>
        <v/>
      </c>
      <c r="K1040" s="56" t="str">
        <f t="shared" ca="1" si="264"/>
        <v/>
      </c>
      <c r="L1040" s="56" t="str">
        <f t="shared" ca="1" si="265"/>
        <v/>
      </c>
      <c r="M1040" s="56" t="str">
        <f t="shared" ca="1" si="266"/>
        <v/>
      </c>
      <c r="N1040" s="79" t="str">
        <f ca="1">IF(OR(G1040="T",G1040="",AND(H1040="",I1040="",J1040="",K1040="",L1040="",M1040="")),"",Listen!$A$6)</f>
        <v/>
      </c>
      <c r="O1040" s="60" t="str">
        <f t="shared" ca="1" si="257"/>
        <v/>
      </c>
      <c r="P1040" s="74" t="str">
        <f t="shared" ca="1" si="267"/>
        <v/>
      </c>
      <c r="Q1040" s="66" t="str">
        <f t="shared" ca="1" si="268"/>
        <v/>
      </c>
      <c r="R1040" s="66" t="str">
        <f t="shared" ca="1" si="269"/>
        <v/>
      </c>
      <c r="S1040" s="83" t="str">
        <f t="shared" si="270"/>
        <v/>
      </c>
      <c r="T1040" s="75" t="str">
        <f t="shared" si="258"/>
        <v/>
      </c>
      <c r="U1040" s="91" t="str">
        <f t="shared" si="271"/>
        <v/>
      </c>
      <c r="V1040" s="87" t="str">
        <f t="shared" si="259"/>
        <v/>
      </c>
      <c r="W1040" s="46" t="str">
        <f t="shared" si="272"/>
        <v/>
      </c>
      <c r="X1040" s="47"/>
    </row>
    <row r="1041" spans="1:24" x14ac:dyDescent="0.25">
      <c r="A1041" s="108" t="str">
        <f t="shared" si="260"/>
        <v/>
      </c>
      <c r="B1041" s="149"/>
      <c r="C1041" s="34"/>
      <c r="D1041" s="44"/>
      <c r="E1041" s="44"/>
      <c r="F1041" s="44"/>
      <c r="G1041" s="45"/>
      <c r="H1041" s="55" t="str">
        <f t="shared" ca="1" si="261"/>
        <v/>
      </c>
      <c r="I1041" s="56" t="str">
        <f t="shared" ca="1" si="262"/>
        <v/>
      </c>
      <c r="J1041" s="56" t="str">
        <f t="shared" ca="1" si="263"/>
        <v/>
      </c>
      <c r="K1041" s="56" t="str">
        <f t="shared" ca="1" si="264"/>
        <v/>
      </c>
      <c r="L1041" s="56" t="str">
        <f t="shared" ca="1" si="265"/>
        <v/>
      </c>
      <c r="M1041" s="56" t="str">
        <f t="shared" ca="1" si="266"/>
        <v/>
      </c>
      <c r="N1041" s="79" t="str">
        <f ca="1">IF(OR(G1041="T",G1041="",AND(H1041="",I1041="",J1041="",K1041="",L1041="",M1041="")),"",Listen!$A$6)</f>
        <v/>
      </c>
      <c r="O1041" s="60" t="str">
        <f t="shared" ca="1" si="257"/>
        <v/>
      </c>
      <c r="P1041" s="74" t="str">
        <f t="shared" ca="1" si="267"/>
        <v/>
      </c>
      <c r="Q1041" s="66" t="str">
        <f t="shared" ca="1" si="268"/>
        <v/>
      </c>
      <c r="R1041" s="66" t="str">
        <f t="shared" ca="1" si="269"/>
        <v/>
      </c>
      <c r="S1041" s="83" t="str">
        <f t="shared" si="270"/>
        <v/>
      </c>
      <c r="T1041" s="75" t="str">
        <f t="shared" si="258"/>
        <v/>
      </c>
      <c r="U1041" s="91" t="str">
        <f t="shared" si="271"/>
        <v/>
      </c>
      <c r="V1041" s="87" t="str">
        <f t="shared" si="259"/>
        <v/>
      </c>
      <c r="W1041" s="46" t="str">
        <f t="shared" si="272"/>
        <v/>
      </c>
      <c r="X1041" s="47"/>
    </row>
    <row r="1042" spans="1:24" x14ac:dyDescent="0.25">
      <c r="A1042" s="108" t="str">
        <f t="shared" si="260"/>
        <v/>
      </c>
      <c r="B1042" s="149"/>
      <c r="C1042" s="34"/>
      <c r="D1042" s="44"/>
      <c r="E1042" s="44"/>
      <c r="F1042" s="44"/>
      <c r="G1042" s="45"/>
      <c r="H1042" s="55" t="str">
        <f t="shared" ca="1" si="261"/>
        <v/>
      </c>
      <c r="I1042" s="56" t="str">
        <f t="shared" ca="1" si="262"/>
        <v/>
      </c>
      <c r="J1042" s="56" t="str">
        <f t="shared" ca="1" si="263"/>
        <v/>
      </c>
      <c r="K1042" s="56" t="str">
        <f t="shared" ca="1" si="264"/>
        <v/>
      </c>
      <c r="L1042" s="56" t="str">
        <f t="shared" ca="1" si="265"/>
        <v/>
      </c>
      <c r="M1042" s="56" t="str">
        <f t="shared" ca="1" si="266"/>
        <v/>
      </c>
      <c r="N1042" s="79" t="str">
        <f ca="1">IF(OR(G1042="T",G1042="",AND(H1042="",I1042="",J1042="",K1042="",L1042="",M1042="")),"",Listen!$A$6)</f>
        <v/>
      </c>
      <c r="O1042" s="60" t="str">
        <f t="shared" ca="1" si="257"/>
        <v/>
      </c>
      <c r="P1042" s="74" t="str">
        <f t="shared" ca="1" si="267"/>
        <v/>
      </c>
      <c r="Q1042" s="66" t="str">
        <f t="shared" ca="1" si="268"/>
        <v/>
      </c>
      <c r="R1042" s="66" t="str">
        <f t="shared" ca="1" si="269"/>
        <v/>
      </c>
      <c r="S1042" s="83" t="str">
        <f t="shared" si="270"/>
        <v/>
      </c>
      <c r="T1042" s="75" t="str">
        <f t="shared" si="258"/>
        <v/>
      </c>
      <c r="U1042" s="91" t="str">
        <f t="shared" si="271"/>
        <v/>
      </c>
      <c r="V1042" s="87" t="str">
        <f t="shared" si="259"/>
        <v/>
      </c>
      <c r="W1042" s="46" t="str">
        <f t="shared" si="272"/>
        <v/>
      </c>
      <c r="X1042" s="47"/>
    </row>
    <row r="1043" spans="1:24" x14ac:dyDescent="0.25">
      <c r="A1043" s="108" t="str">
        <f t="shared" si="260"/>
        <v/>
      </c>
      <c r="B1043" s="149"/>
      <c r="C1043" s="34"/>
      <c r="D1043" s="44"/>
      <c r="E1043" s="44"/>
      <c r="F1043" s="44"/>
      <c r="G1043" s="45"/>
      <c r="H1043" s="55" t="str">
        <f t="shared" ca="1" si="261"/>
        <v/>
      </c>
      <c r="I1043" s="56" t="str">
        <f t="shared" ca="1" si="262"/>
        <v/>
      </c>
      <c r="J1043" s="56" t="str">
        <f t="shared" ca="1" si="263"/>
        <v/>
      </c>
      <c r="K1043" s="56" t="str">
        <f t="shared" ca="1" si="264"/>
        <v/>
      </c>
      <c r="L1043" s="56" t="str">
        <f t="shared" ca="1" si="265"/>
        <v/>
      </c>
      <c r="M1043" s="56" t="str">
        <f t="shared" ca="1" si="266"/>
        <v/>
      </c>
      <c r="N1043" s="79" t="str">
        <f ca="1">IF(OR(G1043="T",G1043="",AND(H1043="",I1043="",J1043="",K1043="",L1043="",M1043="")),"",Listen!$A$6)</f>
        <v/>
      </c>
      <c r="O1043" s="60" t="str">
        <f t="shared" ca="1" si="257"/>
        <v/>
      </c>
      <c r="P1043" s="74" t="str">
        <f t="shared" ca="1" si="267"/>
        <v/>
      </c>
      <c r="Q1043" s="66" t="str">
        <f t="shared" ca="1" si="268"/>
        <v/>
      </c>
      <c r="R1043" s="66" t="str">
        <f t="shared" ca="1" si="269"/>
        <v/>
      </c>
      <c r="S1043" s="83" t="str">
        <f t="shared" si="270"/>
        <v/>
      </c>
      <c r="T1043" s="75" t="str">
        <f t="shared" si="258"/>
        <v/>
      </c>
      <c r="U1043" s="91" t="str">
        <f t="shared" si="271"/>
        <v/>
      </c>
      <c r="V1043" s="87" t="str">
        <f t="shared" si="259"/>
        <v/>
      </c>
      <c r="W1043" s="46" t="str">
        <f t="shared" si="272"/>
        <v/>
      </c>
      <c r="X1043" s="47"/>
    </row>
    <row r="1044" spans="1:24" x14ac:dyDescent="0.25">
      <c r="A1044" s="108" t="str">
        <f t="shared" si="260"/>
        <v/>
      </c>
      <c r="B1044" s="149"/>
      <c r="C1044" s="34"/>
      <c r="D1044" s="44"/>
      <c r="E1044" s="44"/>
      <c r="F1044" s="44"/>
      <c r="G1044" s="45"/>
      <c r="H1044" s="55" t="str">
        <f t="shared" ca="1" si="261"/>
        <v/>
      </c>
      <c r="I1044" s="56" t="str">
        <f t="shared" ca="1" si="262"/>
        <v/>
      </c>
      <c r="J1044" s="56" t="str">
        <f t="shared" ca="1" si="263"/>
        <v/>
      </c>
      <c r="K1044" s="56" t="str">
        <f t="shared" ca="1" si="264"/>
        <v/>
      </c>
      <c r="L1044" s="56" t="str">
        <f t="shared" ca="1" si="265"/>
        <v/>
      </c>
      <c r="M1044" s="56" t="str">
        <f t="shared" ca="1" si="266"/>
        <v/>
      </c>
      <c r="N1044" s="79" t="str">
        <f ca="1">IF(OR(G1044="T",G1044="",AND(H1044="",I1044="",J1044="",K1044="",L1044="",M1044="")),"",Listen!$A$6)</f>
        <v/>
      </c>
      <c r="O1044" s="60" t="str">
        <f t="shared" ca="1" si="257"/>
        <v/>
      </c>
      <c r="P1044" s="74" t="str">
        <f t="shared" ca="1" si="267"/>
        <v/>
      </c>
      <c r="Q1044" s="66" t="str">
        <f t="shared" ca="1" si="268"/>
        <v/>
      </c>
      <c r="R1044" s="66" t="str">
        <f t="shared" ca="1" si="269"/>
        <v/>
      </c>
      <c r="S1044" s="83" t="str">
        <f t="shared" si="270"/>
        <v/>
      </c>
      <c r="T1044" s="75" t="str">
        <f t="shared" si="258"/>
        <v/>
      </c>
      <c r="U1044" s="91" t="str">
        <f t="shared" si="271"/>
        <v/>
      </c>
      <c r="V1044" s="87" t="str">
        <f t="shared" si="259"/>
        <v/>
      </c>
      <c r="W1044" s="46" t="str">
        <f t="shared" si="272"/>
        <v/>
      </c>
      <c r="X1044" s="47"/>
    </row>
    <row r="1045" spans="1:24" x14ac:dyDescent="0.25">
      <c r="A1045" s="108" t="str">
        <f t="shared" si="260"/>
        <v/>
      </c>
      <c r="B1045" s="149"/>
      <c r="C1045" s="34"/>
      <c r="D1045" s="44"/>
      <c r="E1045" s="44"/>
      <c r="F1045" s="44"/>
      <c r="G1045" s="45"/>
      <c r="H1045" s="55" t="str">
        <f t="shared" ca="1" si="261"/>
        <v/>
      </c>
      <c r="I1045" s="56" t="str">
        <f t="shared" ca="1" si="262"/>
        <v/>
      </c>
      <c r="J1045" s="56" t="str">
        <f t="shared" ca="1" si="263"/>
        <v/>
      </c>
      <c r="K1045" s="56" t="str">
        <f t="shared" ca="1" si="264"/>
        <v/>
      </c>
      <c r="L1045" s="56" t="str">
        <f t="shared" ca="1" si="265"/>
        <v/>
      </c>
      <c r="M1045" s="56" t="str">
        <f t="shared" ca="1" si="266"/>
        <v/>
      </c>
      <c r="N1045" s="79" t="str">
        <f ca="1">IF(OR(G1045="T",G1045="",AND(H1045="",I1045="",J1045="",K1045="",L1045="",M1045="")),"",Listen!$A$6)</f>
        <v/>
      </c>
      <c r="O1045" s="60" t="str">
        <f t="shared" ca="1" si="257"/>
        <v/>
      </c>
      <c r="P1045" s="74" t="str">
        <f t="shared" ca="1" si="267"/>
        <v/>
      </c>
      <c r="Q1045" s="66" t="str">
        <f t="shared" ca="1" si="268"/>
        <v/>
      </c>
      <c r="R1045" s="66" t="str">
        <f t="shared" ca="1" si="269"/>
        <v/>
      </c>
      <c r="S1045" s="83" t="str">
        <f t="shared" si="270"/>
        <v/>
      </c>
      <c r="T1045" s="75" t="str">
        <f t="shared" si="258"/>
        <v/>
      </c>
      <c r="U1045" s="91" t="str">
        <f t="shared" si="271"/>
        <v/>
      </c>
      <c r="V1045" s="87" t="str">
        <f t="shared" si="259"/>
        <v/>
      </c>
      <c r="W1045" s="46" t="str">
        <f t="shared" si="272"/>
        <v/>
      </c>
      <c r="X1045" s="47"/>
    </row>
    <row r="1046" spans="1:24" x14ac:dyDescent="0.25">
      <c r="A1046" s="108" t="str">
        <f t="shared" si="260"/>
        <v/>
      </c>
      <c r="B1046" s="149"/>
      <c r="C1046" s="34"/>
      <c r="D1046" s="44"/>
      <c r="E1046" s="44"/>
      <c r="F1046" s="44"/>
      <c r="G1046" s="45"/>
      <c r="H1046" s="55" t="str">
        <f t="shared" ca="1" si="261"/>
        <v/>
      </c>
      <c r="I1046" s="56" t="str">
        <f t="shared" ca="1" si="262"/>
        <v/>
      </c>
      <c r="J1046" s="56" t="str">
        <f t="shared" ca="1" si="263"/>
        <v/>
      </c>
      <c r="K1046" s="56" t="str">
        <f t="shared" ca="1" si="264"/>
        <v/>
      </c>
      <c r="L1046" s="56" t="str">
        <f t="shared" ca="1" si="265"/>
        <v/>
      </c>
      <c r="M1046" s="56" t="str">
        <f t="shared" ca="1" si="266"/>
        <v/>
      </c>
      <c r="N1046" s="79" t="str">
        <f ca="1">IF(OR(G1046="T",G1046="",AND(H1046="",I1046="",J1046="",K1046="",L1046="",M1046="")),"",Listen!$A$6)</f>
        <v/>
      </c>
      <c r="O1046" s="60" t="str">
        <f t="shared" ca="1" si="257"/>
        <v/>
      </c>
      <c r="P1046" s="74" t="str">
        <f t="shared" ca="1" si="267"/>
        <v/>
      </c>
      <c r="Q1046" s="66" t="str">
        <f t="shared" ca="1" si="268"/>
        <v/>
      </c>
      <c r="R1046" s="66" t="str">
        <f t="shared" ca="1" si="269"/>
        <v/>
      </c>
      <c r="S1046" s="83" t="str">
        <f t="shared" si="270"/>
        <v/>
      </c>
      <c r="T1046" s="75" t="str">
        <f t="shared" si="258"/>
        <v/>
      </c>
      <c r="U1046" s="91" t="str">
        <f t="shared" si="271"/>
        <v/>
      </c>
      <c r="V1046" s="87" t="str">
        <f t="shared" si="259"/>
        <v/>
      </c>
      <c r="W1046" s="46" t="str">
        <f t="shared" si="272"/>
        <v/>
      </c>
      <c r="X1046" s="47"/>
    </row>
    <row r="1047" spans="1:24" x14ac:dyDescent="0.25">
      <c r="A1047" s="108" t="str">
        <f t="shared" si="260"/>
        <v/>
      </c>
      <c r="B1047" s="149"/>
      <c r="C1047" s="34"/>
      <c r="D1047" s="44"/>
      <c r="E1047" s="44"/>
      <c r="F1047" s="44"/>
      <c r="G1047" s="45"/>
      <c r="H1047" s="55" t="str">
        <f t="shared" ca="1" si="261"/>
        <v/>
      </c>
      <c r="I1047" s="56" t="str">
        <f t="shared" ca="1" si="262"/>
        <v/>
      </c>
      <c r="J1047" s="56" t="str">
        <f t="shared" ca="1" si="263"/>
        <v/>
      </c>
      <c r="K1047" s="56" t="str">
        <f t="shared" ca="1" si="264"/>
        <v/>
      </c>
      <c r="L1047" s="56" t="str">
        <f t="shared" ca="1" si="265"/>
        <v/>
      </c>
      <c r="M1047" s="56" t="str">
        <f t="shared" ca="1" si="266"/>
        <v/>
      </c>
      <c r="N1047" s="79" t="str">
        <f ca="1">IF(OR(G1047="T",G1047="",AND(H1047="",I1047="",J1047="",K1047="",L1047="",M1047="")),"",Listen!$A$6)</f>
        <v/>
      </c>
      <c r="O1047" s="60" t="str">
        <f t="shared" ca="1" si="257"/>
        <v/>
      </c>
      <c r="P1047" s="74" t="str">
        <f t="shared" ca="1" si="267"/>
        <v/>
      </c>
      <c r="Q1047" s="66" t="str">
        <f t="shared" ca="1" si="268"/>
        <v/>
      </c>
      <c r="R1047" s="66" t="str">
        <f t="shared" ca="1" si="269"/>
        <v/>
      </c>
      <c r="S1047" s="83" t="str">
        <f t="shared" si="270"/>
        <v/>
      </c>
      <c r="T1047" s="75" t="str">
        <f t="shared" si="258"/>
        <v/>
      </c>
      <c r="U1047" s="91" t="str">
        <f t="shared" si="271"/>
        <v/>
      </c>
      <c r="V1047" s="87" t="str">
        <f t="shared" si="259"/>
        <v/>
      </c>
      <c r="W1047" s="46" t="str">
        <f t="shared" si="272"/>
        <v/>
      </c>
      <c r="X1047" s="47"/>
    </row>
    <row r="1048" spans="1:24" x14ac:dyDescent="0.25">
      <c r="A1048" s="108" t="str">
        <f t="shared" si="260"/>
        <v/>
      </c>
      <c r="B1048" s="149"/>
      <c r="C1048" s="34"/>
      <c r="D1048" s="44"/>
      <c r="E1048" s="44"/>
      <c r="F1048" s="44"/>
      <c r="G1048" s="45"/>
      <c r="H1048" s="55" t="str">
        <f t="shared" ca="1" si="261"/>
        <v/>
      </c>
      <c r="I1048" s="56" t="str">
        <f t="shared" ca="1" si="262"/>
        <v/>
      </c>
      <c r="J1048" s="56" t="str">
        <f t="shared" ca="1" si="263"/>
        <v/>
      </c>
      <c r="K1048" s="56" t="str">
        <f t="shared" ca="1" si="264"/>
        <v/>
      </c>
      <c r="L1048" s="56" t="str">
        <f t="shared" ca="1" si="265"/>
        <v/>
      </c>
      <c r="M1048" s="56" t="str">
        <f t="shared" ca="1" si="266"/>
        <v/>
      </c>
      <c r="N1048" s="79" t="str">
        <f ca="1">IF(OR(G1048="T",G1048="",AND(H1048="",I1048="",J1048="",K1048="",L1048="",M1048="")),"",Listen!$A$6)</f>
        <v/>
      </c>
      <c r="O1048" s="60" t="str">
        <f t="shared" ca="1" si="257"/>
        <v/>
      </c>
      <c r="P1048" s="74" t="str">
        <f t="shared" ca="1" si="267"/>
        <v/>
      </c>
      <c r="Q1048" s="66" t="str">
        <f t="shared" ca="1" si="268"/>
        <v/>
      </c>
      <c r="R1048" s="66" t="str">
        <f t="shared" ca="1" si="269"/>
        <v/>
      </c>
      <c r="S1048" s="83" t="str">
        <f t="shared" si="270"/>
        <v/>
      </c>
      <c r="T1048" s="75" t="str">
        <f t="shared" si="258"/>
        <v/>
      </c>
      <c r="U1048" s="91" t="str">
        <f t="shared" si="271"/>
        <v/>
      </c>
      <c r="V1048" s="87" t="str">
        <f t="shared" si="259"/>
        <v/>
      </c>
      <c r="W1048" s="46" t="str">
        <f t="shared" si="272"/>
        <v/>
      </c>
      <c r="X1048" s="47"/>
    </row>
    <row r="1049" spans="1:24" x14ac:dyDescent="0.25">
      <c r="A1049" s="108" t="str">
        <f t="shared" si="260"/>
        <v/>
      </c>
      <c r="B1049" s="149"/>
      <c r="C1049" s="34"/>
      <c r="D1049" s="44"/>
      <c r="E1049" s="44"/>
      <c r="F1049" s="44"/>
      <c r="G1049" s="45"/>
      <c r="H1049" s="55" t="str">
        <f t="shared" ca="1" si="261"/>
        <v/>
      </c>
      <c r="I1049" s="56" t="str">
        <f t="shared" ca="1" si="262"/>
        <v/>
      </c>
      <c r="J1049" s="56" t="str">
        <f t="shared" ca="1" si="263"/>
        <v/>
      </c>
      <c r="K1049" s="56" t="str">
        <f t="shared" ca="1" si="264"/>
        <v/>
      </c>
      <c r="L1049" s="56" t="str">
        <f t="shared" ca="1" si="265"/>
        <v/>
      </c>
      <c r="M1049" s="56" t="str">
        <f t="shared" ca="1" si="266"/>
        <v/>
      </c>
      <c r="N1049" s="79" t="str">
        <f ca="1">IF(OR(G1049="T",G1049="",AND(H1049="",I1049="",J1049="",K1049="",L1049="",M1049="")),"",Listen!$A$6)</f>
        <v/>
      </c>
      <c r="O1049" s="60" t="str">
        <f t="shared" ca="1" si="257"/>
        <v/>
      </c>
      <c r="P1049" s="74" t="str">
        <f t="shared" ca="1" si="267"/>
        <v/>
      </c>
      <c r="Q1049" s="66" t="str">
        <f t="shared" ca="1" si="268"/>
        <v/>
      </c>
      <c r="R1049" s="66" t="str">
        <f t="shared" ca="1" si="269"/>
        <v/>
      </c>
      <c r="S1049" s="83" t="str">
        <f t="shared" si="270"/>
        <v/>
      </c>
      <c r="T1049" s="75" t="str">
        <f t="shared" si="258"/>
        <v/>
      </c>
      <c r="U1049" s="91" t="str">
        <f t="shared" si="271"/>
        <v/>
      </c>
      <c r="V1049" s="87" t="str">
        <f t="shared" si="259"/>
        <v/>
      </c>
      <c r="W1049" s="46" t="str">
        <f t="shared" si="272"/>
        <v/>
      </c>
      <c r="X1049" s="47"/>
    </row>
    <row r="1050" spans="1:24" x14ac:dyDescent="0.25">
      <c r="A1050" s="108" t="str">
        <f t="shared" si="260"/>
        <v/>
      </c>
      <c r="B1050" s="149"/>
      <c r="C1050" s="34"/>
      <c r="D1050" s="44"/>
      <c r="E1050" s="44"/>
      <c r="F1050" s="44"/>
      <c r="G1050" s="45"/>
      <c r="H1050" s="55" t="str">
        <f t="shared" ca="1" si="261"/>
        <v/>
      </c>
      <c r="I1050" s="56" t="str">
        <f t="shared" ca="1" si="262"/>
        <v/>
      </c>
      <c r="J1050" s="56" t="str">
        <f t="shared" ca="1" si="263"/>
        <v/>
      </c>
      <c r="K1050" s="56" t="str">
        <f t="shared" ca="1" si="264"/>
        <v/>
      </c>
      <c r="L1050" s="56" t="str">
        <f t="shared" ca="1" si="265"/>
        <v/>
      </c>
      <c r="M1050" s="56" t="str">
        <f t="shared" ca="1" si="266"/>
        <v/>
      </c>
      <c r="N1050" s="79" t="str">
        <f ca="1">IF(OR(G1050="T",G1050="",AND(H1050="",I1050="",J1050="",K1050="",L1050="",M1050="")),"",Listen!$A$6)</f>
        <v/>
      </c>
      <c r="O1050" s="60" t="str">
        <f t="shared" ca="1" si="257"/>
        <v/>
      </c>
      <c r="P1050" s="74" t="str">
        <f t="shared" ca="1" si="267"/>
        <v/>
      </c>
      <c r="Q1050" s="66" t="str">
        <f t="shared" ca="1" si="268"/>
        <v/>
      </c>
      <c r="R1050" s="66" t="str">
        <f t="shared" ca="1" si="269"/>
        <v/>
      </c>
      <c r="S1050" s="83" t="str">
        <f t="shared" si="270"/>
        <v/>
      </c>
      <c r="T1050" s="75" t="str">
        <f t="shared" si="258"/>
        <v/>
      </c>
      <c r="U1050" s="91" t="str">
        <f t="shared" si="271"/>
        <v/>
      </c>
      <c r="V1050" s="87" t="str">
        <f t="shared" si="259"/>
        <v/>
      </c>
      <c r="W1050" s="46" t="str">
        <f t="shared" si="272"/>
        <v/>
      </c>
      <c r="X1050" s="47"/>
    </row>
    <row r="1051" spans="1:24" x14ac:dyDescent="0.25">
      <c r="A1051" s="108" t="str">
        <f t="shared" si="260"/>
        <v/>
      </c>
      <c r="B1051" s="149"/>
      <c r="C1051" s="34"/>
      <c r="D1051" s="44"/>
      <c r="E1051" s="44"/>
      <c r="F1051" s="44"/>
      <c r="G1051" s="45"/>
      <c r="H1051" s="55" t="str">
        <f t="shared" ca="1" si="261"/>
        <v/>
      </c>
      <c r="I1051" s="56" t="str">
        <f t="shared" ca="1" si="262"/>
        <v/>
      </c>
      <c r="J1051" s="56" t="str">
        <f t="shared" ca="1" si="263"/>
        <v/>
      </c>
      <c r="K1051" s="56" t="str">
        <f t="shared" ca="1" si="264"/>
        <v/>
      </c>
      <c r="L1051" s="56" t="str">
        <f t="shared" ca="1" si="265"/>
        <v/>
      </c>
      <c r="M1051" s="56" t="str">
        <f t="shared" ca="1" si="266"/>
        <v/>
      </c>
      <c r="N1051" s="79" t="str">
        <f ca="1">IF(OR(G1051="T",G1051="",AND(H1051="",I1051="",J1051="",K1051="",L1051="",M1051="")),"",Listen!$A$6)</f>
        <v/>
      </c>
      <c r="O1051" s="60" t="str">
        <f t="shared" ca="1" si="257"/>
        <v/>
      </c>
      <c r="P1051" s="74" t="str">
        <f t="shared" ca="1" si="267"/>
        <v/>
      </c>
      <c r="Q1051" s="66" t="str">
        <f t="shared" ca="1" si="268"/>
        <v/>
      </c>
      <c r="R1051" s="66" t="str">
        <f t="shared" ca="1" si="269"/>
        <v/>
      </c>
      <c r="S1051" s="83" t="str">
        <f t="shared" si="270"/>
        <v/>
      </c>
      <c r="T1051" s="75" t="str">
        <f t="shared" si="258"/>
        <v/>
      </c>
      <c r="U1051" s="91" t="str">
        <f t="shared" si="271"/>
        <v/>
      </c>
      <c r="V1051" s="87" t="str">
        <f t="shared" si="259"/>
        <v/>
      </c>
      <c r="W1051" s="46" t="str">
        <f t="shared" si="272"/>
        <v/>
      </c>
      <c r="X1051" s="47"/>
    </row>
    <row r="1052" spans="1:24" x14ac:dyDescent="0.25">
      <c r="A1052" s="108" t="str">
        <f t="shared" si="260"/>
        <v/>
      </c>
      <c r="B1052" s="149"/>
      <c r="C1052" s="34"/>
      <c r="D1052" s="44"/>
      <c r="E1052" s="44"/>
      <c r="F1052" s="44"/>
      <c r="G1052" s="45"/>
      <c r="H1052" s="55" t="str">
        <f t="shared" ca="1" si="261"/>
        <v/>
      </c>
      <c r="I1052" s="56" t="str">
        <f t="shared" ca="1" si="262"/>
        <v/>
      </c>
      <c r="J1052" s="56" t="str">
        <f t="shared" ca="1" si="263"/>
        <v/>
      </c>
      <c r="K1052" s="56" t="str">
        <f t="shared" ca="1" si="264"/>
        <v/>
      </c>
      <c r="L1052" s="56" t="str">
        <f t="shared" ca="1" si="265"/>
        <v/>
      </c>
      <c r="M1052" s="56" t="str">
        <f t="shared" ca="1" si="266"/>
        <v/>
      </c>
      <c r="N1052" s="79" t="str">
        <f ca="1">IF(OR(G1052="T",G1052="",AND(H1052="",I1052="",J1052="",K1052="",L1052="",M1052="")),"",Listen!$A$6)</f>
        <v/>
      </c>
      <c r="O1052" s="60" t="str">
        <f t="shared" ca="1" si="257"/>
        <v/>
      </c>
      <c r="P1052" s="74" t="str">
        <f t="shared" ca="1" si="267"/>
        <v/>
      </c>
      <c r="Q1052" s="66" t="str">
        <f t="shared" ca="1" si="268"/>
        <v/>
      </c>
      <c r="R1052" s="66" t="str">
        <f t="shared" ca="1" si="269"/>
        <v/>
      </c>
      <c r="S1052" s="83" t="str">
        <f t="shared" si="270"/>
        <v/>
      </c>
      <c r="T1052" s="75" t="str">
        <f t="shared" si="258"/>
        <v/>
      </c>
      <c r="U1052" s="91" t="str">
        <f t="shared" si="271"/>
        <v/>
      </c>
      <c r="V1052" s="87" t="str">
        <f t="shared" si="259"/>
        <v/>
      </c>
      <c r="W1052" s="46" t="str">
        <f t="shared" si="272"/>
        <v/>
      </c>
      <c r="X1052" s="47"/>
    </row>
    <row r="1053" spans="1:24" x14ac:dyDescent="0.25">
      <c r="A1053" s="108" t="str">
        <f t="shared" si="260"/>
        <v/>
      </c>
      <c r="B1053" s="149"/>
      <c r="C1053" s="34"/>
      <c r="D1053" s="44"/>
      <c r="E1053" s="44"/>
      <c r="F1053" s="44"/>
      <c r="G1053" s="45"/>
      <c r="H1053" s="55" t="str">
        <f t="shared" ca="1" si="261"/>
        <v/>
      </c>
      <c r="I1053" s="56" t="str">
        <f t="shared" ca="1" si="262"/>
        <v/>
      </c>
      <c r="J1053" s="56" t="str">
        <f t="shared" ca="1" si="263"/>
        <v/>
      </c>
      <c r="K1053" s="56" t="str">
        <f t="shared" ca="1" si="264"/>
        <v/>
      </c>
      <c r="L1053" s="56" t="str">
        <f t="shared" ca="1" si="265"/>
        <v/>
      </c>
      <c r="M1053" s="56" t="str">
        <f t="shared" ca="1" si="266"/>
        <v/>
      </c>
      <c r="N1053" s="79" t="str">
        <f ca="1">IF(OR(G1053="T",G1053="",AND(H1053="",I1053="",J1053="",K1053="",L1053="",M1053="")),"",Listen!$A$6)</f>
        <v/>
      </c>
      <c r="O1053" s="60" t="str">
        <f t="shared" ca="1" si="257"/>
        <v/>
      </c>
      <c r="P1053" s="74" t="str">
        <f t="shared" ca="1" si="267"/>
        <v/>
      </c>
      <c r="Q1053" s="66" t="str">
        <f t="shared" ca="1" si="268"/>
        <v/>
      </c>
      <c r="R1053" s="66" t="str">
        <f t="shared" ca="1" si="269"/>
        <v/>
      </c>
      <c r="S1053" s="83" t="str">
        <f t="shared" si="270"/>
        <v/>
      </c>
      <c r="T1053" s="75" t="str">
        <f t="shared" si="258"/>
        <v/>
      </c>
      <c r="U1053" s="91" t="str">
        <f t="shared" si="271"/>
        <v/>
      </c>
      <c r="V1053" s="87" t="str">
        <f t="shared" si="259"/>
        <v/>
      </c>
      <c r="W1053" s="46" t="str">
        <f t="shared" si="272"/>
        <v/>
      </c>
      <c r="X1053" s="47"/>
    </row>
    <row r="1054" spans="1:24" x14ac:dyDescent="0.25">
      <c r="A1054" s="108" t="str">
        <f t="shared" si="260"/>
        <v/>
      </c>
      <c r="B1054" s="149"/>
      <c r="C1054" s="34"/>
      <c r="D1054" s="44"/>
      <c r="E1054" s="44"/>
      <c r="F1054" s="44"/>
      <c r="G1054" s="45"/>
      <c r="H1054" s="55" t="str">
        <f t="shared" ca="1" si="261"/>
        <v/>
      </c>
      <c r="I1054" s="56" t="str">
        <f t="shared" ca="1" si="262"/>
        <v/>
      </c>
      <c r="J1054" s="56" t="str">
        <f t="shared" ca="1" si="263"/>
        <v/>
      </c>
      <c r="K1054" s="56" t="str">
        <f t="shared" ca="1" si="264"/>
        <v/>
      </c>
      <c r="L1054" s="56" t="str">
        <f t="shared" ca="1" si="265"/>
        <v/>
      </c>
      <c r="M1054" s="56" t="str">
        <f t="shared" ca="1" si="266"/>
        <v/>
      </c>
      <c r="N1054" s="79" t="str">
        <f ca="1">IF(OR(G1054="T",G1054="",AND(H1054="",I1054="",J1054="",K1054="",L1054="",M1054="")),"",Listen!$A$6)</f>
        <v/>
      </c>
      <c r="O1054" s="60" t="str">
        <f t="shared" ca="1" si="257"/>
        <v/>
      </c>
      <c r="P1054" s="74" t="str">
        <f t="shared" ca="1" si="267"/>
        <v/>
      </c>
      <c r="Q1054" s="66" t="str">
        <f t="shared" ca="1" si="268"/>
        <v/>
      </c>
      <c r="R1054" s="66" t="str">
        <f t="shared" ca="1" si="269"/>
        <v/>
      </c>
      <c r="S1054" s="83" t="str">
        <f t="shared" si="270"/>
        <v/>
      </c>
      <c r="T1054" s="75" t="str">
        <f t="shared" si="258"/>
        <v/>
      </c>
      <c r="U1054" s="91" t="str">
        <f t="shared" si="271"/>
        <v/>
      </c>
      <c r="V1054" s="87" t="str">
        <f t="shared" si="259"/>
        <v/>
      </c>
      <c r="W1054" s="46" t="str">
        <f t="shared" si="272"/>
        <v/>
      </c>
      <c r="X1054" s="47"/>
    </row>
    <row r="1055" spans="1:24" x14ac:dyDescent="0.25">
      <c r="A1055" s="108" t="str">
        <f t="shared" si="260"/>
        <v/>
      </c>
      <c r="B1055" s="149"/>
      <c r="C1055" s="34"/>
      <c r="D1055" s="44"/>
      <c r="E1055" s="44"/>
      <c r="F1055" s="44"/>
      <c r="G1055" s="45"/>
      <c r="H1055" s="55" t="str">
        <f t="shared" ca="1" si="261"/>
        <v/>
      </c>
      <c r="I1055" s="56" t="str">
        <f t="shared" ca="1" si="262"/>
        <v/>
      </c>
      <c r="J1055" s="56" t="str">
        <f t="shared" ca="1" si="263"/>
        <v/>
      </c>
      <c r="K1055" s="56" t="str">
        <f t="shared" ca="1" si="264"/>
        <v/>
      </c>
      <c r="L1055" s="56" t="str">
        <f t="shared" ca="1" si="265"/>
        <v/>
      </c>
      <c r="M1055" s="56" t="str">
        <f t="shared" ca="1" si="266"/>
        <v/>
      </c>
      <c r="N1055" s="79" t="str">
        <f ca="1">IF(OR(G1055="T",G1055="",AND(H1055="",I1055="",J1055="",K1055="",L1055="",M1055="")),"",Listen!$A$6)</f>
        <v/>
      </c>
      <c r="O1055" s="60" t="str">
        <f t="shared" ca="1" si="257"/>
        <v/>
      </c>
      <c r="P1055" s="74" t="str">
        <f t="shared" ca="1" si="267"/>
        <v/>
      </c>
      <c r="Q1055" s="66" t="str">
        <f t="shared" ca="1" si="268"/>
        <v/>
      </c>
      <c r="R1055" s="66" t="str">
        <f t="shared" ca="1" si="269"/>
        <v/>
      </c>
      <c r="S1055" s="83" t="str">
        <f t="shared" si="270"/>
        <v/>
      </c>
      <c r="T1055" s="75" t="str">
        <f t="shared" si="258"/>
        <v/>
      </c>
      <c r="U1055" s="91" t="str">
        <f t="shared" si="271"/>
        <v/>
      </c>
      <c r="V1055" s="87" t="str">
        <f t="shared" si="259"/>
        <v/>
      </c>
      <c r="W1055" s="46" t="str">
        <f t="shared" si="272"/>
        <v/>
      </c>
      <c r="X1055" s="47"/>
    </row>
    <row r="1056" spans="1:24" x14ac:dyDescent="0.25">
      <c r="A1056" s="108" t="str">
        <f t="shared" si="260"/>
        <v/>
      </c>
      <c r="B1056" s="149"/>
      <c r="C1056" s="34"/>
      <c r="D1056" s="44"/>
      <c r="E1056" s="44"/>
      <c r="F1056" s="44"/>
      <c r="G1056" s="45"/>
      <c r="H1056" s="55" t="str">
        <f t="shared" ca="1" si="261"/>
        <v/>
      </c>
      <c r="I1056" s="56" t="str">
        <f t="shared" ca="1" si="262"/>
        <v/>
      </c>
      <c r="J1056" s="56" t="str">
        <f t="shared" ca="1" si="263"/>
        <v/>
      </c>
      <c r="K1056" s="56" t="str">
        <f t="shared" ca="1" si="264"/>
        <v/>
      </c>
      <c r="L1056" s="56" t="str">
        <f t="shared" ca="1" si="265"/>
        <v/>
      </c>
      <c r="M1056" s="56" t="str">
        <f t="shared" ca="1" si="266"/>
        <v/>
      </c>
      <c r="N1056" s="79" t="str">
        <f ca="1">IF(OR(G1056="T",G1056="",AND(H1056="",I1056="",J1056="",K1056="",L1056="",M1056="")),"",Listen!$A$6)</f>
        <v/>
      </c>
      <c r="O1056" s="60" t="str">
        <f t="shared" ca="1" si="257"/>
        <v/>
      </c>
      <c r="P1056" s="74" t="str">
        <f t="shared" ca="1" si="267"/>
        <v/>
      </c>
      <c r="Q1056" s="66" t="str">
        <f t="shared" ca="1" si="268"/>
        <v/>
      </c>
      <c r="R1056" s="66" t="str">
        <f t="shared" ca="1" si="269"/>
        <v/>
      </c>
      <c r="S1056" s="83" t="str">
        <f t="shared" si="270"/>
        <v/>
      </c>
      <c r="T1056" s="75" t="str">
        <f t="shared" si="258"/>
        <v/>
      </c>
      <c r="U1056" s="91" t="str">
        <f t="shared" si="271"/>
        <v/>
      </c>
      <c r="V1056" s="87" t="str">
        <f t="shared" si="259"/>
        <v/>
      </c>
      <c r="W1056" s="46" t="str">
        <f t="shared" si="272"/>
        <v/>
      </c>
      <c r="X1056" s="47"/>
    </row>
    <row r="1057" spans="1:24" x14ac:dyDescent="0.25">
      <c r="A1057" s="108" t="str">
        <f t="shared" si="260"/>
        <v/>
      </c>
      <c r="B1057" s="149"/>
      <c r="C1057" s="34"/>
      <c r="D1057" s="44"/>
      <c r="E1057" s="44"/>
      <c r="F1057" s="44"/>
      <c r="G1057" s="45"/>
      <c r="H1057" s="55" t="str">
        <f t="shared" ca="1" si="261"/>
        <v/>
      </c>
      <c r="I1057" s="56" t="str">
        <f t="shared" ca="1" si="262"/>
        <v/>
      </c>
      <c r="J1057" s="56" t="str">
        <f t="shared" ca="1" si="263"/>
        <v/>
      </c>
      <c r="K1057" s="56" t="str">
        <f t="shared" ca="1" si="264"/>
        <v/>
      </c>
      <c r="L1057" s="56" t="str">
        <f t="shared" ca="1" si="265"/>
        <v/>
      </c>
      <c r="M1057" s="56" t="str">
        <f t="shared" ca="1" si="266"/>
        <v/>
      </c>
      <c r="N1057" s="79" t="str">
        <f ca="1">IF(OR(G1057="T",G1057="",AND(H1057="",I1057="",J1057="",K1057="",L1057="",M1057="")),"",Listen!$A$6)</f>
        <v/>
      </c>
      <c r="O1057" s="60" t="str">
        <f t="shared" ca="1" si="257"/>
        <v/>
      </c>
      <c r="P1057" s="74" t="str">
        <f t="shared" ca="1" si="267"/>
        <v/>
      </c>
      <c r="Q1057" s="66" t="str">
        <f t="shared" ca="1" si="268"/>
        <v/>
      </c>
      <c r="R1057" s="66" t="str">
        <f t="shared" ca="1" si="269"/>
        <v/>
      </c>
      <c r="S1057" s="83" t="str">
        <f t="shared" si="270"/>
        <v/>
      </c>
      <c r="T1057" s="75" t="str">
        <f t="shared" si="258"/>
        <v/>
      </c>
      <c r="U1057" s="91" t="str">
        <f t="shared" si="271"/>
        <v/>
      </c>
      <c r="V1057" s="87" t="str">
        <f t="shared" si="259"/>
        <v/>
      </c>
      <c r="W1057" s="46" t="str">
        <f t="shared" si="272"/>
        <v/>
      </c>
      <c r="X1057" s="47"/>
    </row>
    <row r="1058" spans="1:24" x14ac:dyDescent="0.25">
      <c r="A1058" s="108" t="str">
        <f t="shared" si="260"/>
        <v/>
      </c>
      <c r="B1058" s="149"/>
      <c r="C1058" s="34"/>
      <c r="D1058" s="44"/>
      <c r="E1058" s="44"/>
      <c r="F1058" s="44"/>
      <c r="G1058" s="45"/>
      <c r="H1058" s="55" t="str">
        <f t="shared" ca="1" si="261"/>
        <v/>
      </c>
      <c r="I1058" s="56" t="str">
        <f t="shared" ca="1" si="262"/>
        <v/>
      </c>
      <c r="J1058" s="56" t="str">
        <f t="shared" ca="1" si="263"/>
        <v/>
      </c>
      <c r="K1058" s="56" t="str">
        <f t="shared" ca="1" si="264"/>
        <v/>
      </c>
      <c r="L1058" s="56" t="str">
        <f t="shared" ca="1" si="265"/>
        <v/>
      </c>
      <c r="M1058" s="56" t="str">
        <f t="shared" ca="1" si="266"/>
        <v/>
      </c>
      <c r="N1058" s="79" t="str">
        <f ca="1">IF(OR(G1058="T",G1058="",AND(H1058="",I1058="",J1058="",K1058="",L1058="",M1058="")),"",Listen!$A$6)</f>
        <v/>
      </c>
      <c r="O1058" s="60" t="str">
        <f t="shared" ca="1" si="257"/>
        <v/>
      </c>
      <c r="P1058" s="74" t="str">
        <f t="shared" ca="1" si="267"/>
        <v/>
      </c>
      <c r="Q1058" s="66" t="str">
        <f t="shared" ca="1" si="268"/>
        <v/>
      </c>
      <c r="R1058" s="66" t="str">
        <f t="shared" ca="1" si="269"/>
        <v/>
      </c>
      <c r="S1058" s="83" t="str">
        <f t="shared" si="270"/>
        <v/>
      </c>
      <c r="T1058" s="75" t="str">
        <f t="shared" si="258"/>
        <v/>
      </c>
      <c r="U1058" s="91" t="str">
        <f t="shared" si="271"/>
        <v/>
      </c>
      <c r="V1058" s="87" t="str">
        <f t="shared" si="259"/>
        <v/>
      </c>
      <c r="W1058" s="46" t="str">
        <f t="shared" si="272"/>
        <v/>
      </c>
      <c r="X1058" s="47"/>
    </row>
    <row r="1059" spans="1:24" x14ac:dyDescent="0.25">
      <c r="A1059" s="108" t="str">
        <f t="shared" si="260"/>
        <v/>
      </c>
      <c r="B1059" s="149"/>
      <c r="C1059" s="34"/>
      <c r="D1059" s="44"/>
      <c r="E1059" s="44"/>
      <c r="F1059" s="44"/>
      <c r="G1059" s="45"/>
      <c r="H1059" s="55" t="str">
        <f t="shared" ca="1" si="261"/>
        <v/>
      </c>
      <c r="I1059" s="56" t="str">
        <f t="shared" ca="1" si="262"/>
        <v/>
      </c>
      <c r="J1059" s="56" t="str">
        <f t="shared" ca="1" si="263"/>
        <v/>
      </c>
      <c r="K1059" s="56" t="str">
        <f t="shared" ca="1" si="264"/>
        <v/>
      </c>
      <c r="L1059" s="56" t="str">
        <f t="shared" ca="1" si="265"/>
        <v/>
      </c>
      <c r="M1059" s="56" t="str">
        <f t="shared" ca="1" si="266"/>
        <v/>
      </c>
      <c r="N1059" s="79" t="str">
        <f ca="1">IF(OR(G1059="T",G1059="",AND(H1059="",I1059="",J1059="",K1059="",L1059="",M1059="")),"",Listen!$A$6)</f>
        <v/>
      </c>
      <c r="O1059" s="60" t="str">
        <f t="shared" ca="1" si="257"/>
        <v/>
      </c>
      <c r="P1059" s="74" t="str">
        <f t="shared" ca="1" si="267"/>
        <v/>
      </c>
      <c r="Q1059" s="66" t="str">
        <f t="shared" ca="1" si="268"/>
        <v/>
      </c>
      <c r="R1059" s="66" t="str">
        <f t="shared" ca="1" si="269"/>
        <v/>
      </c>
      <c r="S1059" s="83" t="str">
        <f t="shared" si="270"/>
        <v/>
      </c>
      <c r="T1059" s="75" t="str">
        <f t="shared" si="258"/>
        <v/>
      </c>
      <c r="U1059" s="91" t="str">
        <f t="shared" si="271"/>
        <v/>
      </c>
      <c r="V1059" s="87" t="str">
        <f t="shared" si="259"/>
        <v/>
      </c>
      <c r="W1059" s="46" t="str">
        <f t="shared" si="272"/>
        <v/>
      </c>
      <c r="X1059" s="47"/>
    </row>
    <row r="1060" spans="1:24" x14ac:dyDescent="0.25">
      <c r="A1060" s="108" t="str">
        <f t="shared" si="260"/>
        <v/>
      </c>
      <c r="B1060" s="149"/>
      <c r="C1060" s="34"/>
      <c r="D1060" s="44"/>
      <c r="E1060" s="44"/>
      <c r="F1060" s="44"/>
      <c r="G1060" s="45"/>
      <c r="H1060" s="55" t="str">
        <f t="shared" ca="1" si="261"/>
        <v/>
      </c>
      <c r="I1060" s="56" t="str">
        <f t="shared" ca="1" si="262"/>
        <v/>
      </c>
      <c r="J1060" s="56" t="str">
        <f t="shared" ca="1" si="263"/>
        <v/>
      </c>
      <c r="K1060" s="56" t="str">
        <f t="shared" ca="1" si="264"/>
        <v/>
      </c>
      <c r="L1060" s="56" t="str">
        <f t="shared" ca="1" si="265"/>
        <v/>
      </c>
      <c r="M1060" s="56" t="str">
        <f t="shared" ca="1" si="266"/>
        <v/>
      </c>
      <c r="N1060" s="79" t="str">
        <f ca="1">IF(OR(G1060="T",G1060="",AND(H1060="",I1060="",J1060="",K1060="",L1060="",M1060="")),"",Listen!$A$6)</f>
        <v/>
      </c>
      <c r="O1060" s="60" t="str">
        <f t="shared" ca="1" si="257"/>
        <v/>
      </c>
      <c r="P1060" s="74" t="str">
        <f t="shared" ca="1" si="267"/>
        <v/>
      </c>
      <c r="Q1060" s="66" t="str">
        <f t="shared" ca="1" si="268"/>
        <v/>
      </c>
      <c r="R1060" s="66" t="str">
        <f t="shared" ca="1" si="269"/>
        <v/>
      </c>
      <c r="S1060" s="83" t="str">
        <f t="shared" si="270"/>
        <v/>
      </c>
      <c r="T1060" s="75" t="str">
        <f t="shared" si="258"/>
        <v/>
      </c>
      <c r="U1060" s="91" t="str">
        <f t="shared" si="271"/>
        <v/>
      </c>
      <c r="V1060" s="87" t="str">
        <f t="shared" si="259"/>
        <v/>
      </c>
      <c r="W1060" s="46" t="str">
        <f t="shared" si="272"/>
        <v/>
      </c>
      <c r="X1060" s="47"/>
    </row>
    <row r="1061" spans="1:24" x14ac:dyDescent="0.25">
      <c r="A1061" s="108" t="str">
        <f t="shared" si="260"/>
        <v/>
      </c>
      <c r="B1061" s="149"/>
      <c r="C1061" s="34"/>
      <c r="D1061" s="44"/>
      <c r="E1061" s="44"/>
      <c r="F1061" s="44"/>
      <c r="G1061" s="45"/>
      <c r="H1061" s="55" t="str">
        <f t="shared" ca="1" si="261"/>
        <v/>
      </c>
      <c r="I1061" s="56" t="str">
        <f t="shared" ca="1" si="262"/>
        <v/>
      </c>
      <c r="J1061" s="56" t="str">
        <f t="shared" ca="1" si="263"/>
        <v/>
      </c>
      <c r="K1061" s="56" t="str">
        <f t="shared" ca="1" si="264"/>
        <v/>
      </c>
      <c r="L1061" s="56" t="str">
        <f t="shared" ca="1" si="265"/>
        <v/>
      </c>
      <c r="M1061" s="56" t="str">
        <f t="shared" ca="1" si="266"/>
        <v/>
      </c>
      <c r="N1061" s="79" t="str">
        <f ca="1">IF(OR(G1061="T",G1061="",AND(H1061="",I1061="",J1061="",K1061="",L1061="",M1061="")),"",Listen!$A$6)</f>
        <v/>
      </c>
      <c r="O1061" s="60" t="str">
        <f t="shared" ca="1" si="257"/>
        <v/>
      </c>
      <c r="P1061" s="74" t="str">
        <f t="shared" ca="1" si="267"/>
        <v/>
      </c>
      <c r="Q1061" s="66" t="str">
        <f t="shared" ca="1" si="268"/>
        <v/>
      </c>
      <c r="R1061" s="66" t="str">
        <f t="shared" ca="1" si="269"/>
        <v/>
      </c>
      <c r="S1061" s="83" t="str">
        <f t="shared" si="270"/>
        <v/>
      </c>
      <c r="T1061" s="75" t="str">
        <f t="shared" si="258"/>
        <v/>
      </c>
      <c r="U1061" s="91" t="str">
        <f t="shared" si="271"/>
        <v/>
      </c>
      <c r="V1061" s="87" t="str">
        <f t="shared" si="259"/>
        <v/>
      </c>
      <c r="W1061" s="46" t="str">
        <f t="shared" si="272"/>
        <v/>
      </c>
      <c r="X1061" s="47"/>
    </row>
    <row r="1062" spans="1:24" x14ac:dyDescent="0.25">
      <c r="A1062" s="108" t="str">
        <f t="shared" si="260"/>
        <v/>
      </c>
      <c r="B1062" s="149"/>
      <c r="C1062" s="34"/>
      <c r="D1062" s="44"/>
      <c r="E1062" s="44"/>
      <c r="F1062" s="44"/>
      <c r="G1062" s="45"/>
      <c r="H1062" s="55" t="str">
        <f t="shared" ca="1" si="261"/>
        <v/>
      </c>
      <c r="I1062" s="56" t="str">
        <f t="shared" ca="1" si="262"/>
        <v/>
      </c>
      <c r="J1062" s="56" t="str">
        <f t="shared" ca="1" si="263"/>
        <v/>
      </c>
      <c r="K1062" s="56" t="str">
        <f t="shared" ca="1" si="264"/>
        <v/>
      </c>
      <c r="L1062" s="56" t="str">
        <f t="shared" ca="1" si="265"/>
        <v/>
      </c>
      <c r="M1062" s="56" t="str">
        <f t="shared" ca="1" si="266"/>
        <v/>
      </c>
      <c r="N1062" s="79" t="str">
        <f ca="1">IF(OR(G1062="T",G1062="",AND(H1062="",I1062="",J1062="",K1062="",L1062="",M1062="")),"",Listen!$A$6)</f>
        <v/>
      </c>
      <c r="O1062" s="60" t="str">
        <f t="shared" ca="1" si="257"/>
        <v/>
      </c>
      <c r="P1062" s="74" t="str">
        <f t="shared" ca="1" si="267"/>
        <v/>
      </c>
      <c r="Q1062" s="66" t="str">
        <f t="shared" ca="1" si="268"/>
        <v/>
      </c>
      <c r="R1062" s="66" t="str">
        <f t="shared" ca="1" si="269"/>
        <v/>
      </c>
      <c r="S1062" s="83" t="str">
        <f t="shared" si="270"/>
        <v/>
      </c>
      <c r="T1062" s="75" t="str">
        <f t="shared" si="258"/>
        <v/>
      </c>
      <c r="U1062" s="91" t="str">
        <f t="shared" si="271"/>
        <v/>
      </c>
      <c r="V1062" s="87" t="str">
        <f t="shared" si="259"/>
        <v/>
      </c>
      <c r="W1062" s="46" t="str">
        <f t="shared" si="272"/>
        <v/>
      </c>
      <c r="X1062" s="47"/>
    </row>
    <row r="1063" spans="1:24" x14ac:dyDescent="0.25">
      <c r="A1063" s="108" t="str">
        <f t="shared" si="260"/>
        <v/>
      </c>
      <c r="B1063" s="149"/>
      <c r="C1063" s="34"/>
      <c r="D1063" s="44"/>
      <c r="E1063" s="44"/>
      <c r="F1063" s="44"/>
      <c r="G1063" s="45"/>
      <c r="H1063" s="55" t="str">
        <f t="shared" ca="1" si="261"/>
        <v/>
      </c>
      <c r="I1063" s="56" t="str">
        <f t="shared" ca="1" si="262"/>
        <v/>
      </c>
      <c r="J1063" s="56" t="str">
        <f t="shared" ca="1" si="263"/>
        <v/>
      </c>
      <c r="K1063" s="56" t="str">
        <f t="shared" ca="1" si="264"/>
        <v/>
      </c>
      <c r="L1063" s="56" t="str">
        <f t="shared" ca="1" si="265"/>
        <v/>
      </c>
      <c r="M1063" s="56" t="str">
        <f t="shared" ca="1" si="266"/>
        <v/>
      </c>
      <c r="N1063" s="79" t="str">
        <f ca="1">IF(OR(G1063="T",G1063="",AND(H1063="",I1063="",J1063="",K1063="",L1063="",M1063="")),"",Listen!$A$6)</f>
        <v/>
      </c>
      <c r="O1063" s="60" t="str">
        <f t="shared" ca="1" si="257"/>
        <v/>
      </c>
      <c r="P1063" s="74" t="str">
        <f t="shared" ca="1" si="267"/>
        <v/>
      </c>
      <c r="Q1063" s="66" t="str">
        <f t="shared" ca="1" si="268"/>
        <v/>
      </c>
      <c r="R1063" s="66" t="str">
        <f t="shared" ca="1" si="269"/>
        <v/>
      </c>
      <c r="S1063" s="83" t="str">
        <f t="shared" si="270"/>
        <v/>
      </c>
      <c r="T1063" s="75" t="str">
        <f t="shared" si="258"/>
        <v/>
      </c>
      <c r="U1063" s="91" t="str">
        <f t="shared" si="271"/>
        <v/>
      </c>
      <c r="V1063" s="87" t="str">
        <f t="shared" si="259"/>
        <v/>
      </c>
      <c r="W1063" s="46" t="str">
        <f t="shared" si="272"/>
        <v/>
      </c>
      <c r="X1063" s="47"/>
    </row>
    <row r="1064" spans="1:24" x14ac:dyDescent="0.25">
      <c r="A1064" s="108" t="str">
        <f t="shared" si="260"/>
        <v/>
      </c>
      <c r="B1064" s="149"/>
      <c r="C1064" s="34"/>
      <c r="D1064" s="44"/>
      <c r="E1064" s="44"/>
      <c r="F1064" s="44"/>
      <c r="G1064" s="45"/>
      <c r="H1064" s="55" t="str">
        <f t="shared" ca="1" si="261"/>
        <v/>
      </c>
      <c r="I1064" s="56" t="str">
        <f t="shared" ca="1" si="262"/>
        <v/>
      </c>
      <c r="J1064" s="56" t="str">
        <f t="shared" ca="1" si="263"/>
        <v/>
      </c>
      <c r="K1064" s="56" t="str">
        <f t="shared" ca="1" si="264"/>
        <v/>
      </c>
      <c r="L1064" s="56" t="str">
        <f t="shared" ca="1" si="265"/>
        <v/>
      </c>
      <c r="M1064" s="56" t="str">
        <f t="shared" ca="1" si="266"/>
        <v/>
      </c>
      <c r="N1064" s="79" t="str">
        <f ca="1">IF(OR(G1064="T",G1064="",AND(H1064="",I1064="",J1064="",K1064="",L1064="",M1064="")),"",Listen!$A$6)</f>
        <v/>
      </c>
      <c r="O1064" s="60" t="str">
        <f t="shared" ca="1" si="257"/>
        <v/>
      </c>
      <c r="P1064" s="74" t="str">
        <f t="shared" ca="1" si="267"/>
        <v/>
      </c>
      <c r="Q1064" s="66" t="str">
        <f t="shared" ca="1" si="268"/>
        <v/>
      </c>
      <c r="R1064" s="66" t="str">
        <f t="shared" ca="1" si="269"/>
        <v/>
      </c>
      <c r="S1064" s="83" t="str">
        <f t="shared" si="270"/>
        <v/>
      </c>
      <c r="T1064" s="75" t="str">
        <f t="shared" si="258"/>
        <v/>
      </c>
      <c r="U1064" s="91" t="str">
        <f t="shared" si="271"/>
        <v/>
      </c>
      <c r="V1064" s="87" t="str">
        <f t="shared" si="259"/>
        <v/>
      </c>
      <c r="W1064" s="46" t="str">
        <f t="shared" si="272"/>
        <v/>
      </c>
      <c r="X1064" s="47"/>
    </row>
    <row r="1065" spans="1:24" x14ac:dyDescent="0.25">
      <c r="A1065" s="108" t="str">
        <f t="shared" si="260"/>
        <v/>
      </c>
      <c r="B1065" s="149"/>
      <c r="C1065" s="34"/>
      <c r="D1065" s="44"/>
      <c r="E1065" s="44"/>
      <c r="F1065" s="44"/>
      <c r="G1065" s="45"/>
      <c r="H1065" s="55" t="str">
        <f t="shared" ca="1" si="261"/>
        <v/>
      </c>
      <c r="I1065" s="56" t="str">
        <f t="shared" ca="1" si="262"/>
        <v/>
      </c>
      <c r="J1065" s="56" t="str">
        <f t="shared" ca="1" si="263"/>
        <v/>
      </c>
      <c r="K1065" s="56" t="str">
        <f t="shared" ca="1" si="264"/>
        <v/>
      </c>
      <c r="L1065" s="56" t="str">
        <f t="shared" ca="1" si="265"/>
        <v/>
      </c>
      <c r="M1065" s="56" t="str">
        <f t="shared" ca="1" si="266"/>
        <v/>
      </c>
      <c r="N1065" s="79" t="str">
        <f ca="1">IF(OR(G1065="T",G1065="",AND(H1065="",I1065="",J1065="",K1065="",L1065="",M1065="")),"",Listen!$A$6)</f>
        <v/>
      </c>
      <c r="O1065" s="60" t="str">
        <f t="shared" ca="1" si="257"/>
        <v/>
      </c>
      <c r="P1065" s="74" t="str">
        <f t="shared" ca="1" si="267"/>
        <v/>
      </c>
      <c r="Q1065" s="66" t="str">
        <f t="shared" ca="1" si="268"/>
        <v/>
      </c>
      <c r="R1065" s="66" t="str">
        <f t="shared" ca="1" si="269"/>
        <v/>
      </c>
      <c r="S1065" s="83" t="str">
        <f t="shared" si="270"/>
        <v/>
      </c>
      <c r="T1065" s="75" t="str">
        <f t="shared" si="258"/>
        <v/>
      </c>
      <c r="U1065" s="91" t="str">
        <f t="shared" si="271"/>
        <v/>
      </c>
      <c r="V1065" s="87" t="str">
        <f t="shared" si="259"/>
        <v/>
      </c>
      <c r="W1065" s="46" t="str">
        <f t="shared" si="272"/>
        <v/>
      </c>
      <c r="X1065" s="47"/>
    </row>
    <row r="1066" spans="1:24" x14ac:dyDescent="0.25">
      <c r="A1066" s="108" t="str">
        <f t="shared" si="260"/>
        <v/>
      </c>
      <c r="B1066" s="149"/>
      <c r="C1066" s="34"/>
      <c r="D1066" s="44"/>
      <c r="E1066" s="44"/>
      <c r="F1066" s="44"/>
      <c r="G1066" s="45"/>
      <c r="H1066" s="55" t="str">
        <f t="shared" ca="1" si="261"/>
        <v/>
      </c>
      <c r="I1066" s="56" t="str">
        <f t="shared" ca="1" si="262"/>
        <v/>
      </c>
      <c r="J1066" s="56" t="str">
        <f t="shared" ca="1" si="263"/>
        <v/>
      </c>
      <c r="K1066" s="56" t="str">
        <f t="shared" ca="1" si="264"/>
        <v/>
      </c>
      <c r="L1066" s="56" t="str">
        <f t="shared" ca="1" si="265"/>
        <v/>
      </c>
      <c r="M1066" s="56" t="str">
        <f t="shared" ca="1" si="266"/>
        <v/>
      </c>
      <c r="N1066" s="79" t="str">
        <f ca="1">IF(OR(G1066="T",G1066="",AND(H1066="",I1066="",J1066="",K1066="",L1066="",M1066="")),"",Listen!$A$6)</f>
        <v/>
      </c>
      <c r="O1066" s="60" t="str">
        <f t="shared" ca="1" si="257"/>
        <v/>
      </c>
      <c r="P1066" s="74" t="str">
        <f t="shared" ca="1" si="267"/>
        <v/>
      </c>
      <c r="Q1066" s="66" t="str">
        <f t="shared" ca="1" si="268"/>
        <v/>
      </c>
      <c r="R1066" s="66" t="str">
        <f t="shared" ca="1" si="269"/>
        <v/>
      </c>
      <c r="S1066" s="83" t="str">
        <f t="shared" si="270"/>
        <v/>
      </c>
      <c r="T1066" s="75" t="str">
        <f t="shared" si="258"/>
        <v/>
      </c>
      <c r="U1066" s="91" t="str">
        <f t="shared" si="271"/>
        <v/>
      </c>
      <c r="V1066" s="87" t="str">
        <f t="shared" si="259"/>
        <v/>
      </c>
      <c r="W1066" s="46" t="str">
        <f t="shared" si="272"/>
        <v/>
      </c>
      <c r="X1066" s="47"/>
    </row>
    <row r="1067" spans="1:24" x14ac:dyDescent="0.25">
      <c r="A1067" s="108" t="str">
        <f t="shared" si="260"/>
        <v/>
      </c>
      <c r="B1067" s="149"/>
      <c r="C1067" s="34"/>
      <c r="D1067" s="44"/>
      <c r="E1067" s="44"/>
      <c r="F1067" s="44"/>
      <c r="G1067" s="45"/>
      <c r="H1067" s="55" t="str">
        <f t="shared" ca="1" si="261"/>
        <v/>
      </c>
      <c r="I1067" s="56" t="str">
        <f t="shared" ca="1" si="262"/>
        <v/>
      </c>
      <c r="J1067" s="56" t="str">
        <f t="shared" ca="1" si="263"/>
        <v/>
      </c>
      <c r="K1067" s="56" t="str">
        <f t="shared" ca="1" si="264"/>
        <v/>
      </c>
      <c r="L1067" s="56" t="str">
        <f t="shared" ca="1" si="265"/>
        <v/>
      </c>
      <c r="M1067" s="56" t="str">
        <f t="shared" ca="1" si="266"/>
        <v/>
      </c>
      <c r="N1067" s="79" t="str">
        <f ca="1">IF(OR(G1067="T",G1067="",AND(H1067="",I1067="",J1067="",K1067="",L1067="",M1067="")),"",Listen!$A$6)</f>
        <v/>
      </c>
      <c r="O1067" s="60" t="str">
        <f t="shared" ca="1" si="257"/>
        <v/>
      </c>
      <c r="P1067" s="74" t="str">
        <f t="shared" ca="1" si="267"/>
        <v/>
      </c>
      <c r="Q1067" s="66" t="str">
        <f t="shared" ca="1" si="268"/>
        <v/>
      </c>
      <c r="R1067" s="66" t="str">
        <f t="shared" ca="1" si="269"/>
        <v/>
      </c>
      <c r="S1067" s="83" t="str">
        <f t="shared" si="270"/>
        <v/>
      </c>
      <c r="T1067" s="75" t="str">
        <f t="shared" si="258"/>
        <v/>
      </c>
      <c r="U1067" s="91" t="str">
        <f t="shared" si="271"/>
        <v/>
      </c>
      <c r="V1067" s="87" t="str">
        <f t="shared" si="259"/>
        <v/>
      </c>
      <c r="W1067" s="46" t="str">
        <f t="shared" si="272"/>
        <v/>
      </c>
      <c r="X1067" s="47"/>
    </row>
    <row r="1068" spans="1:24" x14ac:dyDescent="0.25">
      <c r="A1068" s="108" t="str">
        <f t="shared" si="260"/>
        <v/>
      </c>
      <c r="B1068" s="149"/>
      <c r="C1068" s="34"/>
      <c r="D1068" s="44"/>
      <c r="E1068" s="44"/>
      <c r="F1068" s="44"/>
      <c r="G1068" s="45"/>
      <c r="H1068" s="55" t="str">
        <f t="shared" ca="1" si="261"/>
        <v/>
      </c>
      <c r="I1068" s="56" t="str">
        <f t="shared" ca="1" si="262"/>
        <v/>
      </c>
      <c r="J1068" s="56" t="str">
        <f t="shared" ca="1" si="263"/>
        <v/>
      </c>
      <c r="K1068" s="56" t="str">
        <f t="shared" ca="1" si="264"/>
        <v/>
      </c>
      <c r="L1068" s="56" t="str">
        <f t="shared" ca="1" si="265"/>
        <v/>
      </c>
      <c r="M1068" s="56" t="str">
        <f t="shared" ca="1" si="266"/>
        <v/>
      </c>
      <c r="N1068" s="79" t="str">
        <f ca="1">IF(OR(G1068="T",G1068="",AND(H1068="",I1068="",J1068="",K1068="",L1068="",M1068="")),"",Listen!$A$6)</f>
        <v/>
      </c>
      <c r="O1068" s="60" t="str">
        <f t="shared" ca="1" si="257"/>
        <v/>
      </c>
      <c r="P1068" s="74" t="str">
        <f t="shared" ca="1" si="267"/>
        <v/>
      </c>
      <c r="Q1068" s="66" t="str">
        <f t="shared" ca="1" si="268"/>
        <v/>
      </c>
      <c r="R1068" s="66" t="str">
        <f t="shared" ca="1" si="269"/>
        <v/>
      </c>
      <c r="S1068" s="83" t="str">
        <f t="shared" si="270"/>
        <v/>
      </c>
      <c r="T1068" s="75" t="str">
        <f t="shared" si="258"/>
        <v/>
      </c>
      <c r="U1068" s="91" t="str">
        <f t="shared" si="271"/>
        <v/>
      </c>
      <c r="V1068" s="87" t="str">
        <f t="shared" si="259"/>
        <v/>
      </c>
      <c r="W1068" s="46" t="str">
        <f t="shared" si="272"/>
        <v/>
      </c>
      <c r="X1068" s="47"/>
    </row>
    <row r="1069" spans="1:24" x14ac:dyDescent="0.25">
      <c r="A1069" s="108" t="str">
        <f t="shared" si="260"/>
        <v/>
      </c>
      <c r="B1069" s="149"/>
      <c r="C1069" s="34"/>
      <c r="D1069" s="44"/>
      <c r="E1069" s="44"/>
      <c r="F1069" s="44"/>
      <c r="G1069" s="45"/>
      <c r="H1069" s="55" t="str">
        <f t="shared" ca="1" si="261"/>
        <v/>
      </c>
      <c r="I1069" s="56" t="str">
        <f t="shared" ca="1" si="262"/>
        <v/>
      </c>
      <c r="J1069" s="56" t="str">
        <f t="shared" ca="1" si="263"/>
        <v/>
      </c>
      <c r="K1069" s="56" t="str">
        <f t="shared" ca="1" si="264"/>
        <v/>
      </c>
      <c r="L1069" s="56" t="str">
        <f t="shared" ca="1" si="265"/>
        <v/>
      </c>
      <c r="M1069" s="56" t="str">
        <f t="shared" ca="1" si="266"/>
        <v/>
      </c>
      <c r="N1069" s="79" t="str">
        <f ca="1">IF(OR(G1069="T",G1069="",AND(H1069="",I1069="",J1069="",K1069="",L1069="",M1069="")),"",Listen!$A$6)</f>
        <v/>
      </c>
      <c r="O1069" s="60" t="str">
        <f t="shared" ca="1" si="257"/>
        <v/>
      </c>
      <c r="P1069" s="74" t="str">
        <f t="shared" ca="1" si="267"/>
        <v/>
      </c>
      <c r="Q1069" s="66" t="str">
        <f t="shared" ca="1" si="268"/>
        <v/>
      </c>
      <c r="R1069" s="66" t="str">
        <f t="shared" ca="1" si="269"/>
        <v/>
      </c>
      <c r="S1069" s="83" t="str">
        <f t="shared" si="270"/>
        <v/>
      </c>
      <c r="T1069" s="75" t="str">
        <f t="shared" si="258"/>
        <v/>
      </c>
      <c r="U1069" s="91" t="str">
        <f t="shared" si="271"/>
        <v/>
      </c>
      <c r="V1069" s="87" t="str">
        <f t="shared" si="259"/>
        <v/>
      </c>
      <c r="W1069" s="46" t="str">
        <f t="shared" si="272"/>
        <v/>
      </c>
      <c r="X1069" s="47"/>
    </row>
    <row r="1070" spans="1:24" x14ac:dyDescent="0.25">
      <c r="A1070" s="108" t="str">
        <f t="shared" si="260"/>
        <v/>
      </c>
      <c r="B1070" s="149"/>
      <c r="C1070" s="34"/>
      <c r="D1070" s="44"/>
      <c r="E1070" s="44"/>
      <c r="F1070" s="44"/>
      <c r="G1070" s="45"/>
      <c r="H1070" s="55" t="str">
        <f t="shared" ca="1" si="261"/>
        <v/>
      </c>
      <c r="I1070" s="56" t="str">
        <f t="shared" ca="1" si="262"/>
        <v/>
      </c>
      <c r="J1070" s="56" t="str">
        <f t="shared" ca="1" si="263"/>
        <v/>
      </c>
      <c r="K1070" s="56" t="str">
        <f t="shared" ca="1" si="264"/>
        <v/>
      </c>
      <c r="L1070" s="56" t="str">
        <f t="shared" ca="1" si="265"/>
        <v/>
      </c>
      <c r="M1070" s="56" t="str">
        <f t="shared" ca="1" si="266"/>
        <v/>
      </c>
      <c r="N1070" s="79" t="str">
        <f ca="1">IF(OR(G1070="T",G1070="",AND(H1070="",I1070="",J1070="",K1070="",L1070="",M1070="")),"",Listen!$A$6)</f>
        <v/>
      </c>
      <c r="O1070" s="60" t="str">
        <f t="shared" ca="1" si="257"/>
        <v/>
      </c>
      <c r="P1070" s="74" t="str">
        <f t="shared" ca="1" si="267"/>
        <v/>
      </c>
      <c r="Q1070" s="66" t="str">
        <f t="shared" ca="1" si="268"/>
        <v/>
      </c>
      <c r="R1070" s="66" t="str">
        <f t="shared" ca="1" si="269"/>
        <v/>
      </c>
      <c r="S1070" s="83" t="str">
        <f t="shared" si="270"/>
        <v/>
      </c>
      <c r="T1070" s="75" t="str">
        <f t="shared" si="258"/>
        <v/>
      </c>
      <c r="U1070" s="91" t="str">
        <f t="shared" si="271"/>
        <v/>
      </c>
      <c r="V1070" s="87" t="str">
        <f t="shared" si="259"/>
        <v/>
      </c>
      <c r="W1070" s="46" t="str">
        <f t="shared" si="272"/>
        <v/>
      </c>
      <c r="X1070" s="47"/>
    </row>
    <row r="1071" spans="1:24" x14ac:dyDescent="0.25">
      <c r="A1071" s="108" t="str">
        <f t="shared" si="260"/>
        <v/>
      </c>
      <c r="B1071" s="149"/>
      <c r="C1071" s="34"/>
      <c r="D1071" s="44"/>
      <c r="E1071" s="44"/>
      <c r="F1071" s="44"/>
      <c r="G1071" s="45"/>
      <c r="H1071" s="55" t="str">
        <f t="shared" ca="1" si="261"/>
        <v/>
      </c>
      <c r="I1071" s="56" t="str">
        <f t="shared" ca="1" si="262"/>
        <v/>
      </c>
      <c r="J1071" s="56" t="str">
        <f t="shared" ca="1" si="263"/>
        <v/>
      </c>
      <c r="K1071" s="56" t="str">
        <f t="shared" ca="1" si="264"/>
        <v/>
      </c>
      <c r="L1071" s="56" t="str">
        <f t="shared" ca="1" si="265"/>
        <v/>
      </c>
      <c r="M1071" s="56" t="str">
        <f t="shared" ca="1" si="266"/>
        <v/>
      </c>
      <c r="N1071" s="79" t="str">
        <f ca="1">IF(OR(G1071="T",G1071="",AND(H1071="",I1071="",J1071="",K1071="",L1071="",M1071="")),"",Listen!$A$6)</f>
        <v/>
      </c>
      <c r="O1071" s="60" t="str">
        <f t="shared" ca="1" si="257"/>
        <v/>
      </c>
      <c r="P1071" s="74" t="str">
        <f t="shared" ca="1" si="267"/>
        <v/>
      </c>
      <c r="Q1071" s="66" t="str">
        <f t="shared" ca="1" si="268"/>
        <v/>
      </c>
      <c r="R1071" s="66" t="str">
        <f t="shared" ca="1" si="269"/>
        <v/>
      </c>
      <c r="S1071" s="83" t="str">
        <f t="shared" si="270"/>
        <v/>
      </c>
      <c r="T1071" s="75" t="str">
        <f t="shared" si="258"/>
        <v/>
      </c>
      <c r="U1071" s="91" t="str">
        <f t="shared" si="271"/>
        <v/>
      </c>
      <c r="V1071" s="87" t="str">
        <f t="shared" si="259"/>
        <v/>
      </c>
      <c r="W1071" s="46" t="str">
        <f t="shared" si="272"/>
        <v/>
      </c>
      <c r="X1071" s="47"/>
    </row>
    <row r="1072" spans="1:24" x14ac:dyDescent="0.25">
      <c r="A1072" s="108" t="str">
        <f t="shared" si="260"/>
        <v/>
      </c>
      <c r="B1072" s="149"/>
      <c r="C1072" s="34"/>
      <c r="D1072" s="44"/>
      <c r="E1072" s="44"/>
      <c r="F1072" s="44"/>
      <c r="G1072" s="45"/>
      <c r="H1072" s="55" t="str">
        <f t="shared" ca="1" si="261"/>
        <v/>
      </c>
      <c r="I1072" s="56" t="str">
        <f t="shared" ca="1" si="262"/>
        <v/>
      </c>
      <c r="J1072" s="56" t="str">
        <f t="shared" ca="1" si="263"/>
        <v/>
      </c>
      <c r="K1072" s="56" t="str">
        <f t="shared" ca="1" si="264"/>
        <v/>
      </c>
      <c r="L1072" s="56" t="str">
        <f t="shared" ca="1" si="265"/>
        <v/>
      </c>
      <c r="M1072" s="56" t="str">
        <f t="shared" ca="1" si="266"/>
        <v/>
      </c>
      <c r="N1072" s="79" t="str">
        <f ca="1">IF(OR(G1072="T",G1072="",AND(H1072="",I1072="",J1072="",K1072="",L1072="",M1072="")),"",Listen!$A$6)</f>
        <v/>
      </c>
      <c r="O1072" s="60" t="str">
        <f t="shared" ca="1" si="257"/>
        <v/>
      </c>
      <c r="P1072" s="74" t="str">
        <f t="shared" ca="1" si="267"/>
        <v/>
      </c>
      <c r="Q1072" s="66" t="str">
        <f t="shared" ca="1" si="268"/>
        <v/>
      </c>
      <c r="R1072" s="66" t="str">
        <f t="shared" ca="1" si="269"/>
        <v/>
      </c>
      <c r="S1072" s="83" t="str">
        <f t="shared" si="270"/>
        <v/>
      </c>
      <c r="T1072" s="75" t="str">
        <f t="shared" si="258"/>
        <v/>
      </c>
      <c r="U1072" s="91" t="str">
        <f t="shared" si="271"/>
        <v/>
      </c>
      <c r="V1072" s="87" t="str">
        <f t="shared" si="259"/>
        <v/>
      </c>
      <c r="W1072" s="46" t="str">
        <f t="shared" si="272"/>
        <v/>
      </c>
      <c r="X1072" s="47"/>
    </row>
    <row r="1073" spans="1:24" x14ac:dyDescent="0.25">
      <c r="A1073" s="108" t="str">
        <f t="shared" si="260"/>
        <v/>
      </c>
      <c r="B1073" s="149"/>
      <c r="C1073" s="34"/>
      <c r="D1073" s="44"/>
      <c r="E1073" s="44"/>
      <c r="F1073" s="44"/>
      <c r="G1073" s="45"/>
      <c r="H1073" s="55" t="str">
        <f t="shared" ca="1" si="261"/>
        <v/>
      </c>
      <c r="I1073" s="56" t="str">
        <f t="shared" ca="1" si="262"/>
        <v/>
      </c>
      <c r="J1073" s="56" t="str">
        <f t="shared" ca="1" si="263"/>
        <v/>
      </c>
      <c r="K1073" s="56" t="str">
        <f t="shared" ca="1" si="264"/>
        <v/>
      </c>
      <c r="L1073" s="56" t="str">
        <f t="shared" ca="1" si="265"/>
        <v/>
      </c>
      <c r="M1073" s="56" t="str">
        <f t="shared" ca="1" si="266"/>
        <v/>
      </c>
      <c r="N1073" s="79" t="str">
        <f ca="1">IF(OR(G1073="T",G1073="",AND(H1073="",I1073="",J1073="",K1073="",L1073="",M1073="")),"",Listen!$A$6)</f>
        <v/>
      </c>
      <c r="O1073" s="60" t="str">
        <f t="shared" ca="1" si="257"/>
        <v/>
      </c>
      <c r="P1073" s="74" t="str">
        <f t="shared" ca="1" si="267"/>
        <v/>
      </c>
      <c r="Q1073" s="66" t="str">
        <f t="shared" ca="1" si="268"/>
        <v/>
      </c>
      <c r="R1073" s="66" t="str">
        <f t="shared" ca="1" si="269"/>
        <v/>
      </c>
      <c r="S1073" s="83" t="str">
        <f t="shared" si="270"/>
        <v/>
      </c>
      <c r="T1073" s="75" t="str">
        <f t="shared" si="258"/>
        <v/>
      </c>
      <c r="U1073" s="91" t="str">
        <f t="shared" si="271"/>
        <v/>
      </c>
      <c r="V1073" s="87" t="str">
        <f t="shared" si="259"/>
        <v/>
      </c>
      <c r="W1073" s="46" t="str">
        <f t="shared" si="272"/>
        <v/>
      </c>
      <c r="X1073" s="47"/>
    </row>
    <row r="1074" spans="1:24" x14ac:dyDescent="0.25">
      <c r="A1074" s="108" t="str">
        <f t="shared" si="260"/>
        <v/>
      </c>
      <c r="B1074" s="149"/>
      <c r="C1074" s="34"/>
      <c r="D1074" s="44"/>
      <c r="E1074" s="44"/>
      <c r="F1074" s="44"/>
      <c r="G1074" s="45"/>
      <c r="H1074" s="55" t="str">
        <f t="shared" ca="1" si="261"/>
        <v/>
      </c>
      <c r="I1074" s="56" t="str">
        <f t="shared" ca="1" si="262"/>
        <v/>
      </c>
      <c r="J1074" s="56" t="str">
        <f t="shared" ca="1" si="263"/>
        <v/>
      </c>
      <c r="K1074" s="56" t="str">
        <f t="shared" ca="1" si="264"/>
        <v/>
      </c>
      <c r="L1074" s="56" t="str">
        <f t="shared" ca="1" si="265"/>
        <v/>
      </c>
      <c r="M1074" s="56" t="str">
        <f t="shared" ca="1" si="266"/>
        <v/>
      </c>
      <c r="N1074" s="79" t="str">
        <f ca="1">IF(OR(G1074="T",G1074="",AND(H1074="",I1074="",J1074="",K1074="",L1074="",M1074="")),"",Listen!$A$6)</f>
        <v/>
      </c>
      <c r="O1074" s="60" t="str">
        <f t="shared" ca="1" si="257"/>
        <v/>
      </c>
      <c r="P1074" s="74" t="str">
        <f t="shared" ca="1" si="267"/>
        <v/>
      </c>
      <c r="Q1074" s="66" t="str">
        <f t="shared" ca="1" si="268"/>
        <v/>
      </c>
      <c r="R1074" s="66" t="str">
        <f t="shared" ca="1" si="269"/>
        <v/>
      </c>
      <c r="S1074" s="83" t="str">
        <f t="shared" si="270"/>
        <v/>
      </c>
      <c r="T1074" s="75" t="str">
        <f t="shared" si="258"/>
        <v/>
      </c>
      <c r="U1074" s="91" t="str">
        <f t="shared" si="271"/>
        <v/>
      </c>
      <c r="V1074" s="87" t="str">
        <f t="shared" si="259"/>
        <v/>
      </c>
      <c r="W1074" s="46" t="str">
        <f t="shared" si="272"/>
        <v/>
      </c>
      <c r="X1074" s="47"/>
    </row>
    <row r="1075" spans="1:24" x14ac:dyDescent="0.25">
      <c r="A1075" s="108" t="str">
        <f t="shared" si="260"/>
        <v/>
      </c>
      <c r="B1075" s="149"/>
      <c r="C1075" s="34"/>
      <c r="D1075" s="44"/>
      <c r="E1075" s="44"/>
      <c r="F1075" s="44"/>
      <c r="G1075" s="45"/>
      <c r="H1075" s="55" t="str">
        <f t="shared" ca="1" si="261"/>
        <v/>
      </c>
      <c r="I1075" s="56" t="str">
        <f t="shared" ca="1" si="262"/>
        <v/>
      </c>
      <c r="J1075" s="56" t="str">
        <f t="shared" ca="1" si="263"/>
        <v/>
      </c>
      <c r="K1075" s="56" t="str">
        <f t="shared" ca="1" si="264"/>
        <v/>
      </c>
      <c r="L1075" s="56" t="str">
        <f t="shared" ca="1" si="265"/>
        <v/>
      </c>
      <c r="M1075" s="56" t="str">
        <f t="shared" ca="1" si="266"/>
        <v/>
      </c>
      <c r="N1075" s="79" t="str">
        <f ca="1">IF(OR(G1075="T",G1075="",AND(H1075="",I1075="",J1075="",K1075="",L1075="",M1075="")),"",Listen!$A$6)</f>
        <v/>
      </c>
      <c r="O1075" s="60" t="str">
        <f t="shared" ca="1" si="257"/>
        <v/>
      </c>
      <c r="P1075" s="74" t="str">
        <f t="shared" ca="1" si="267"/>
        <v/>
      </c>
      <c r="Q1075" s="66" t="str">
        <f t="shared" ca="1" si="268"/>
        <v/>
      </c>
      <c r="R1075" s="66" t="str">
        <f t="shared" ca="1" si="269"/>
        <v/>
      </c>
      <c r="S1075" s="83" t="str">
        <f t="shared" si="270"/>
        <v/>
      </c>
      <c r="T1075" s="75" t="str">
        <f t="shared" si="258"/>
        <v/>
      </c>
      <c r="U1075" s="91" t="str">
        <f t="shared" si="271"/>
        <v/>
      </c>
      <c r="V1075" s="87" t="str">
        <f t="shared" si="259"/>
        <v/>
      </c>
      <c r="W1075" s="46" t="str">
        <f t="shared" si="272"/>
        <v/>
      </c>
      <c r="X1075" s="47"/>
    </row>
    <row r="1076" spans="1:24" x14ac:dyDescent="0.25">
      <c r="A1076" s="108" t="str">
        <f t="shared" si="260"/>
        <v/>
      </c>
      <c r="B1076" s="149"/>
      <c r="C1076" s="34"/>
      <c r="D1076" s="44"/>
      <c r="E1076" s="44"/>
      <c r="F1076" s="44"/>
      <c r="G1076" s="45"/>
      <c r="H1076" s="55" t="str">
        <f t="shared" ca="1" si="261"/>
        <v/>
      </c>
      <c r="I1076" s="56" t="str">
        <f t="shared" ca="1" si="262"/>
        <v/>
      </c>
      <c r="J1076" s="56" t="str">
        <f t="shared" ca="1" si="263"/>
        <v/>
      </c>
      <c r="K1076" s="56" t="str">
        <f t="shared" ca="1" si="264"/>
        <v/>
      </c>
      <c r="L1076" s="56" t="str">
        <f t="shared" ca="1" si="265"/>
        <v/>
      </c>
      <c r="M1076" s="56" t="str">
        <f t="shared" ca="1" si="266"/>
        <v/>
      </c>
      <c r="N1076" s="79" t="str">
        <f ca="1">IF(OR(G1076="T",G1076="",AND(H1076="",I1076="",J1076="",K1076="",L1076="",M1076="")),"",Listen!$A$6)</f>
        <v/>
      </c>
      <c r="O1076" s="60" t="str">
        <f t="shared" ca="1" si="257"/>
        <v/>
      </c>
      <c r="P1076" s="74" t="str">
        <f t="shared" ca="1" si="267"/>
        <v/>
      </c>
      <c r="Q1076" s="66" t="str">
        <f t="shared" ca="1" si="268"/>
        <v/>
      </c>
      <c r="R1076" s="66" t="str">
        <f t="shared" ca="1" si="269"/>
        <v/>
      </c>
      <c r="S1076" s="83" t="str">
        <f t="shared" si="270"/>
        <v/>
      </c>
      <c r="T1076" s="75" t="str">
        <f t="shared" si="258"/>
        <v/>
      </c>
      <c r="U1076" s="91" t="str">
        <f t="shared" si="271"/>
        <v/>
      </c>
      <c r="V1076" s="87" t="str">
        <f t="shared" si="259"/>
        <v/>
      </c>
      <c r="W1076" s="46" t="str">
        <f t="shared" si="272"/>
        <v/>
      </c>
      <c r="X1076" s="47"/>
    </row>
    <row r="1077" spans="1:24" x14ac:dyDescent="0.25">
      <c r="A1077" s="108" t="str">
        <f t="shared" si="260"/>
        <v/>
      </c>
      <c r="B1077" s="149"/>
      <c r="C1077" s="34"/>
      <c r="D1077" s="44"/>
      <c r="E1077" s="44"/>
      <c r="F1077" s="44"/>
      <c r="G1077" s="45"/>
      <c r="H1077" s="55" t="str">
        <f t="shared" ca="1" si="261"/>
        <v/>
      </c>
      <c r="I1077" s="56" t="str">
        <f t="shared" ca="1" si="262"/>
        <v/>
      </c>
      <c r="J1077" s="56" t="str">
        <f t="shared" ca="1" si="263"/>
        <v/>
      </c>
      <c r="K1077" s="56" t="str">
        <f t="shared" ca="1" si="264"/>
        <v/>
      </c>
      <c r="L1077" s="56" t="str">
        <f t="shared" ca="1" si="265"/>
        <v/>
      </c>
      <c r="M1077" s="56" t="str">
        <f t="shared" ca="1" si="266"/>
        <v/>
      </c>
      <c r="N1077" s="79" t="str">
        <f ca="1">IF(OR(G1077="T",G1077="",AND(H1077="",I1077="",J1077="",K1077="",L1077="",M1077="")),"",Listen!$A$6)</f>
        <v/>
      </c>
      <c r="O1077" s="60" t="str">
        <f t="shared" ca="1" si="257"/>
        <v/>
      </c>
      <c r="P1077" s="74" t="str">
        <f t="shared" ca="1" si="267"/>
        <v/>
      </c>
      <c r="Q1077" s="66" t="str">
        <f t="shared" ca="1" si="268"/>
        <v/>
      </c>
      <c r="R1077" s="66" t="str">
        <f t="shared" ca="1" si="269"/>
        <v/>
      </c>
      <c r="S1077" s="83" t="str">
        <f t="shared" si="270"/>
        <v/>
      </c>
      <c r="T1077" s="75" t="str">
        <f t="shared" si="258"/>
        <v/>
      </c>
      <c r="U1077" s="91" t="str">
        <f t="shared" si="271"/>
        <v/>
      </c>
      <c r="V1077" s="87" t="str">
        <f t="shared" si="259"/>
        <v/>
      </c>
      <c r="W1077" s="46" t="str">
        <f t="shared" si="272"/>
        <v/>
      </c>
      <c r="X1077" s="47"/>
    </row>
    <row r="1078" spans="1:24" x14ac:dyDescent="0.25">
      <c r="A1078" s="108" t="str">
        <f t="shared" si="260"/>
        <v/>
      </c>
      <c r="B1078" s="149"/>
      <c r="C1078" s="34"/>
      <c r="D1078" s="44"/>
      <c r="E1078" s="44"/>
      <c r="F1078" s="44"/>
      <c r="G1078" s="45"/>
      <c r="H1078" s="55" t="str">
        <f t="shared" ca="1" si="261"/>
        <v/>
      </c>
      <c r="I1078" s="56" t="str">
        <f t="shared" ca="1" si="262"/>
        <v/>
      </c>
      <c r="J1078" s="56" t="str">
        <f t="shared" ca="1" si="263"/>
        <v/>
      </c>
      <c r="K1078" s="56" t="str">
        <f t="shared" ca="1" si="264"/>
        <v/>
      </c>
      <c r="L1078" s="56" t="str">
        <f t="shared" ca="1" si="265"/>
        <v/>
      </c>
      <c r="M1078" s="56" t="str">
        <f t="shared" ca="1" si="266"/>
        <v/>
      </c>
      <c r="N1078" s="79" t="str">
        <f ca="1">IF(OR(G1078="T",G1078="",AND(H1078="",I1078="",J1078="",K1078="",L1078="",M1078="")),"",Listen!$A$6)</f>
        <v/>
      </c>
      <c r="O1078" s="60" t="str">
        <f t="shared" ca="1" si="257"/>
        <v/>
      </c>
      <c r="P1078" s="74" t="str">
        <f t="shared" ca="1" si="267"/>
        <v/>
      </c>
      <c r="Q1078" s="66" t="str">
        <f t="shared" ca="1" si="268"/>
        <v/>
      </c>
      <c r="R1078" s="66" t="str">
        <f t="shared" ca="1" si="269"/>
        <v/>
      </c>
      <c r="S1078" s="83" t="str">
        <f t="shared" si="270"/>
        <v/>
      </c>
      <c r="T1078" s="75" t="str">
        <f t="shared" si="258"/>
        <v/>
      </c>
      <c r="U1078" s="91" t="str">
        <f t="shared" si="271"/>
        <v/>
      </c>
      <c r="V1078" s="87" t="str">
        <f t="shared" si="259"/>
        <v/>
      </c>
      <c r="W1078" s="46" t="str">
        <f t="shared" si="272"/>
        <v/>
      </c>
      <c r="X1078" s="47"/>
    </row>
    <row r="1079" spans="1:24" x14ac:dyDescent="0.25">
      <c r="A1079" s="108" t="str">
        <f t="shared" si="260"/>
        <v/>
      </c>
      <c r="B1079" s="149"/>
      <c r="C1079" s="34"/>
      <c r="D1079" s="44"/>
      <c r="E1079" s="44"/>
      <c r="F1079" s="44"/>
      <c r="G1079" s="45"/>
      <c r="H1079" s="55" t="str">
        <f t="shared" ca="1" si="261"/>
        <v/>
      </c>
      <c r="I1079" s="56" t="str">
        <f t="shared" ca="1" si="262"/>
        <v/>
      </c>
      <c r="J1079" s="56" t="str">
        <f t="shared" ca="1" si="263"/>
        <v/>
      </c>
      <c r="K1079" s="56" t="str">
        <f t="shared" ca="1" si="264"/>
        <v/>
      </c>
      <c r="L1079" s="56" t="str">
        <f t="shared" ca="1" si="265"/>
        <v/>
      </c>
      <c r="M1079" s="56" t="str">
        <f t="shared" ca="1" si="266"/>
        <v/>
      </c>
      <c r="N1079" s="79" t="str">
        <f ca="1">IF(OR(G1079="T",G1079="",AND(H1079="",I1079="",J1079="",K1079="",L1079="",M1079="")),"",Listen!$A$6)</f>
        <v/>
      </c>
      <c r="O1079" s="60" t="str">
        <f t="shared" ca="1" si="257"/>
        <v/>
      </c>
      <c r="P1079" s="74" t="str">
        <f t="shared" ca="1" si="267"/>
        <v/>
      </c>
      <c r="Q1079" s="66" t="str">
        <f t="shared" ca="1" si="268"/>
        <v/>
      </c>
      <c r="R1079" s="66" t="str">
        <f t="shared" ca="1" si="269"/>
        <v/>
      </c>
      <c r="S1079" s="83" t="str">
        <f t="shared" si="270"/>
        <v/>
      </c>
      <c r="T1079" s="75" t="str">
        <f t="shared" si="258"/>
        <v/>
      </c>
      <c r="U1079" s="91" t="str">
        <f t="shared" si="271"/>
        <v/>
      </c>
      <c r="V1079" s="87" t="str">
        <f t="shared" si="259"/>
        <v/>
      </c>
      <c r="W1079" s="46" t="str">
        <f t="shared" si="272"/>
        <v/>
      </c>
      <c r="X1079" s="47"/>
    </row>
    <row r="1080" spans="1:24" x14ac:dyDescent="0.25">
      <c r="A1080" s="108" t="str">
        <f t="shared" si="260"/>
        <v/>
      </c>
      <c r="B1080" s="149"/>
      <c r="C1080" s="34"/>
      <c r="D1080" s="44"/>
      <c r="E1080" s="44"/>
      <c r="F1080" s="44"/>
      <c r="G1080" s="45"/>
      <c r="H1080" s="55" t="str">
        <f t="shared" ca="1" si="261"/>
        <v/>
      </c>
      <c r="I1080" s="56" t="str">
        <f t="shared" ca="1" si="262"/>
        <v/>
      </c>
      <c r="J1080" s="56" t="str">
        <f t="shared" ca="1" si="263"/>
        <v/>
      </c>
      <c r="K1080" s="56" t="str">
        <f t="shared" ca="1" si="264"/>
        <v/>
      </c>
      <c r="L1080" s="56" t="str">
        <f t="shared" ca="1" si="265"/>
        <v/>
      </c>
      <c r="M1080" s="56" t="str">
        <f t="shared" ca="1" si="266"/>
        <v/>
      </c>
      <c r="N1080" s="79" t="str">
        <f ca="1">IF(OR(G1080="T",G1080="",AND(H1080="",I1080="",J1080="",K1080="",L1080="",M1080="")),"",Listen!$A$6)</f>
        <v/>
      </c>
      <c r="O1080" s="60" t="str">
        <f t="shared" ca="1" si="257"/>
        <v/>
      </c>
      <c r="P1080" s="74" t="str">
        <f t="shared" ca="1" si="267"/>
        <v/>
      </c>
      <c r="Q1080" s="66" t="str">
        <f t="shared" ca="1" si="268"/>
        <v/>
      </c>
      <c r="R1080" s="66" t="str">
        <f t="shared" ca="1" si="269"/>
        <v/>
      </c>
      <c r="S1080" s="83" t="str">
        <f t="shared" si="270"/>
        <v/>
      </c>
      <c r="T1080" s="75" t="str">
        <f t="shared" si="258"/>
        <v/>
      </c>
      <c r="U1080" s="91" t="str">
        <f t="shared" si="271"/>
        <v/>
      </c>
      <c r="V1080" s="87" t="str">
        <f t="shared" si="259"/>
        <v/>
      </c>
      <c r="W1080" s="46" t="str">
        <f t="shared" si="272"/>
        <v/>
      </c>
      <c r="X1080" s="47"/>
    </row>
    <row r="1081" spans="1:24" x14ac:dyDescent="0.25">
      <c r="A1081" s="108" t="str">
        <f t="shared" si="260"/>
        <v/>
      </c>
      <c r="B1081" s="149"/>
      <c r="C1081" s="34"/>
      <c r="D1081" s="44"/>
      <c r="E1081" s="44"/>
      <c r="F1081" s="44"/>
      <c r="G1081" s="45"/>
      <c r="H1081" s="55" t="str">
        <f t="shared" ca="1" si="261"/>
        <v/>
      </c>
      <c r="I1081" s="56" t="str">
        <f t="shared" ca="1" si="262"/>
        <v/>
      </c>
      <c r="J1081" s="56" t="str">
        <f t="shared" ca="1" si="263"/>
        <v/>
      </c>
      <c r="K1081" s="56" t="str">
        <f t="shared" ca="1" si="264"/>
        <v/>
      </c>
      <c r="L1081" s="56" t="str">
        <f t="shared" ca="1" si="265"/>
        <v/>
      </c>
      <c r="M1081" s="56" t="str">
        <f t="shared" ca="1" si="266"/>
        <v/>
      </c>
      <c r="N1081" s="79" t="str">
        <f ca="1">IF(OR(G1081="T",G1081="",AND(H1081="",I1081="",J1081="",K1081="",L1081="",M1081="")),"",Listen!$A$6)</f>
        <v/>
      </c>
      <c r="O1081" s="60" t="str">
        <f t="shared" ca="1" si="257"/>
        <v/>
      </c>
      <c r="P1081" s="74" t="str">
        <f t="shared" ca="1" si="267"/>
        <v/>
      </c>
      <c r="Q1081" s="66" t="str">
        <f t="shared" ca="1" si="268"/>
        <v/>
      </c>
      <c r="R1081" s="66" t="str">
        <f t="shared" ca="1" si="269"/>
        <v/>
      </c>
      <c r="S1081" s="83" t="str">
        <f t="shared" si="270"/>
        <v/>
      </c>
      <c r="T1081" s="75" t="str">
        <f t="shared" si="258"/>
        <v/>
      </c>
      <c r="U1081" s="91" t="str">
        <f t="shared" si="271"/>
        <v/>
      </c>
      <c r="V1081" s="87" t="str">
        <f t="shared" si="259"/>
        <v/>
      </c>
      <c r="W1081" s="46" t="str">
        <f t="shared" si="272"/>
        <v/>
      </c>
      <c r="X1081" s="47"/>
    </row>
    <row r="1082" spans="1:24" x14ac:dyDescent="0.25">
      <c r="A1082" s="108" t="str">
        <f t="shared" si="260"/>
        <v/>
      </c>
      <c r="B1082" s="149"/>
      <c r="C1082" s="34"/>
      <c r="D1082" s="44"/>
      <c r="E1082" s="44"/>
      <c r="F1082" s="44"/>
      <c r="G1082" s="45"/>
      <c r="H1082" s="55" t="str">
        <f t="shared" ca="1" si="261"/>
        <v/>
      </c>
      <c r="I1082" s="56" t="str">
        <f t="shared" ca="1" si="262"/>
        <v/>
      </c>
      <c r="J1082" s="56" t="str">
        <f t="shared" ca="1" si="263"/>
        <v/>
      </c>
      <c r="K1082" s="56" t="str">
        <f t="shared" ca="1" si="264"/>
        <v/>
      </c>
      <c r="L1082" s="56" t="str">
        <f t="shared" ca="1" si="265"/>
        <v/>
      </c>
      <c r="M1082" s="56" t="str">
        <f t="shared" ca="1" si="266"/>
        <v/>
      </c>
      <c r="N1082" s="79" t="str">
        <f ca="1">IF(OR(G1082="T",G1082="",AND(H1082="",I1082="",J1082="",K1082="",L1082="",M1082="")),"",Listen!$A$6)</f>
        <v/>
      </c>
      <c r="O1082" s="60" t="str">
        <f t="shared" ca="1" si="257"/>
        <v/>
      </c>
      <c r="P1082" s="74" t="str">
        <f t="shared" ca="1" si="267"/>
        <v/>
      </c>
      <c r="Q1082" s="66" t="str">
        <f t="shared" ca="1" si="268"/>
        <v/>
      </c>
      <c r="R1082" s="66" t="str">
        <f t="shared" ca="1" si="269"/>
        <v/>
      </c>
      <c r="S1082" s="83" t="str">
        <f t="shared" si="270"/>
        <v/>
      </c>
      <c r="T1082" s="75" t="str">
        <f t="shared" si="258"/>
        <v/>
      </c>
      <c r="U1082" s="91" t="str">
        <f t="shared" si="271"/>
        <v/>
      </c>
      <c r="V1082" s="87" t="str">
        <f t="shared" si="259"/>
        <v/>
      </c>
      <c r="W1082" s="46" t="str">
        <f t="shared" si="272"/>
        <v/>
      </c>
      <c r="X1082" s="47"/>
    </row>
    <row r="1083" spans="1:24" x14ac:dyDescent="0.25">
      <c r="A1083" s="108" t="str">
        <f t="shared" si="260"/>
        <v/>
      </c>
      <c r="B1083" s="149"/>
      <c r="C1083" s="34"/>
      <c r="D1083" s="44"/>
      <c r="E1083" s="44"/>
      <c r="F1083" s="44"/>
      <c r="G1083" s="45"/>
      <c r="H1083" s="55" t="str">
        <f t="shared" ca="1" si="261"/>
        <v/>
      </c>
      <c r="I1083" s="56" t="str">
        <f t="shared" ca="1" si="262"/>
        <v/>
      </c>
      <c r="J1083" s="56" t="str">
        <f t="shared" ca="1" si="263"/>
        <v/>
      </c>
      <c r="K1083" s="56" t="str">
        <f t="shared" ca="1" si="264"/>
        <v/>
      </c>
      <c r="L1083" s="56" t="str">
        <f t="shared" ca="1" si="265"/>
        <v/>
      </c>
      <c r="M1083" s="56" t="str">
        <f t="shared" ca="1" si="266"/>
        <v/>
      </c>
      <c r="N1083" s="79" t="str">
        <f ca="1">IF(OR(G1083="T",G1083="",AND(H1083="",I1083="",J1083="",K1083="",L1083="",M1083="")),"",Listen!$A$6)</f>
        <v/>
      </c>
      <c r="O1083" s="60" t="str">
        <f t="shared" ca="1" si="257"/>
        <v/>
      </c>
      <c r="P1083" s="74" t="str">
        <f t="shared" ca="1" si="267"/>
        <v/>
      </c>
      <c r="Q1083" s="66" t="str">
        <f t="shared" ca="1" si="268"/>
        <v/>
      </c>
      <c r="R1083" s="66" t="str">
        <f t="shared" ca="1" si="269"/>
        <v/>
      </c>
      <c r="S1083" s="83" t="str">
        <f t="shared" si="270"/>
        <v/>
      </c>
      <c r="T1083" s="75" t="str">
        <f t="shared" si="258"/>
        <v/>
      </c>
      <c r="U1083" s="91" t="str">
        <f t="shared" si="271"/>
        <v/>
      </c>
      <c r="V1083" s="87" t="str">
        <f t="shared" si="259"/>
        <v/>
      </c>
      <c r="W1083" s="46" t="str">
        <f t="shared" si="272"/>
        <v/>
      </c>
      <c r="X1083" s="47"/>
    </row>
    <row r="1084" spans="1:24" x14ac:dyDescent="0.25">
      <c r="A1084" s="108" t="str">
        <f t="shared" si="260"/>
        <v/>
      </c>
      <c r="B1084" s="149"/>
      <c r="C1084" s="34"/>
      <c r="D1084" s="44"/>
      <c r="E1084" s="44"/>
      <c r="F1084" s="44"/>
      <c r="G1084" s="45"/>
      <c r="H1084" s="55" t="str">
        <f t="shared" ca="1" si="261"/>
        <v/>
      </c>
      <c r="I1084" s="56" t="str">
        <f t="shared" ca="1" si="262"/>
        <v/>
      </c>
      <c r="J1084" s="56" t="str">
        <f t="shared" ca="1" si="263"/>
        <v/>
      </c>
      <c r="K1084" s="56" t="str">
        <f t="shared" ca="1" si="264"/>
        <v/>
      </c>
      <c r="L1084" s="56" t="str">
        <f t="shared" ca="1" si="265"/>
        <v/>
      </c>
      <c r="M1084" s="56" t="str">
        <f t="shared" ca="1" si="266"/>
        <v/>
      </c>
      <c r="N1084" s="79" t="str">
        <f ca="1">IF(OR(G1084="T",G1084="",AND(H1084="",I1084="",J1084="",K1084="",L1084="",M1084="")),"",Listen!$A$6)</f>
        <v/>
      </c>
      <c r="O1084" s="60" t="str">
        <f t="shared" ca="1" si="257"/>
        <v/>
      </c>
      <c r="P1084" s="74" t="str">
        <f t="shared" ca="1" si="267"/>
        <v/>
      </c>
      <c r="Q1084" s="66" t="str">
        <f t="shared" ca="1" si="268"/>
        <v/>
      </c>
      <c r="R1084" s="66" t="str">
        <f t="shared" ca="1" si="269"/>
        <v/>
      </c>
      <c r="S1084" s="83" t="str">
        <f t="shared" si="270"/>
        <v/>
      </c>
      <c r="T1084" s="75" t="str">
        <f t="shared" si="258"/>
        <v/>
      </c>
      <c r="U1084" s="91" t="str">
        <f t="shared" si="271"/>
        <v/>
      </c>
      <c r="V1084" s="87" t="str">
        <f t="shared" si="259"/>
        <v/>
      </c>
      <c r="W1084" s="46" t="str">
        <f t="shared" si="272"/>
        <v/>
      </c>
      <c r="X1084" s="47"/>
    </row>
    <row r="1085" spans="1:24" x14ac:dyDescent="0.25">
      <c r="A1085" s="108" t="str">
        <f t="shared" si="260"/>
        <v/>
      </c>
      <c r="B1085" s="149"/>
      <c r="C1085" s="34"/>
      <c r="D1085" s="44"/>
      <c r="E1085" s="44"/>
      <c r="F1085" s="44"/>
      <c r="G1085" s="45"/>
      <c r="H1085" s="55" t="str">
        <f t="shared" ca="1" si="261"/>
        <v/>
      </c>
      <c r="I1085" s="56" t="str">
        <f t="shared" ca="1" si="262"/>
        <v/>
      </c>
      <c r="J1085" s="56" t="str">
        <f t="shared" ca="1" si="263"/>
        <v/>
      </c>
      <c r="K1085" s="56" t="str">
        <f t="shared" ca="1" si="264"/>
        <v/>
      </c>
      <c r="L1085" s="56" t="str">
        <f t="shared" ca="1" si="265"/>
        <v/>
      </c>
      <c r="M1085" s="56" t="str">
        <f t="shared" ca="1" si="266"/>
        <v/>
      </c>
      <c r="N1085" s="79" t="str">
        <f ca="1">IF(OR(G1085="T",G1085="",AND(H1085="",I1085="",J1085="",K1085="",L1085="",M1085="")),"",Listen!$A$6)</f>
        <v/>
      </c>
      <c r="O1085" s="60" t="str">
        <f t="shared" ca="1" si="257"/>
        <v/>
      </c>
      <c r="P1085" s="74" t="str">
        <f t="shared" ca="1" si="267"/>
        <v/>
      </c>
      <c r="Q1085" s="66" t="str">
        <f t="shared" ca="1" si="268"/>
        <v/>
      </c>
      <c r="R1085" s="66" t="str">
        <f t="shared" ca="1" si="269"/>
        <v/>
      </c>
      <c r="S1085" s="83" t="str">
        <f t="shared" si="270"/>
        <v/>
      </c>
      <c r="T1085" s="75" t="str">
        <f t="shared" si="258"/>
        <v/>
      </c>
      <c r="U1085" s="91" t="str">
        <f t="shared" si="271"/>
        <v/>
      </c>
      <c r="V1085" s="87" t="str">
        <f t="shared" si="259"/>
        <v/>
      </c>
      <c r="W1085" s="46" t="str">
        <f t="shared" si="272"/>
        <v/>
      </c>
      <c r="X1085" s="47"/>
    </row>
    <row r="1086" spans="1:24" x14ac:dyDescent="0.25">
      <c r="A1086" s="108" t="str">
        <f t="shared" si="260"/>
        <v/>
      </c>
      <c r="B1086" s="149"/>
      <c r="C1086" s="34"/>
      <c r="D1086" s="44"/>
      <c r="E1086" s="44"/>
      <c r="F1086" s="44"/>
      <c r="G1086" s="45"/>
      <c r="H1086" s="55" t="str">
        <f t="shared" ca="1" si="261"/>
        <v/>
      </c>
      <c r="I1086" s="56" t="str">
        <f t="shared" ca="1" si="262"/>
        <v/>
      </c>
      <c r="J1086" s="56" t="str">
        <f t="shared" ca="1" si="263"/>
        <v/>
      </c>
      <c r="K1086" s="56" t="str">
        <f t="shared" ca="1" si="264"/>
        <v/>
      </c>
      <c r="L1086" s="56" t="str">
        <f t="shared" ca="1" si="265"/>
        <v/>
      </c>
      <c r="M1086" s="56" t="str">
        <f t="shared" ca="1" si="266"/>
        <v/>
      </c>
      <c r="N1086" s="79" t="str">
        <f ca="1">IF(OR(G1086="T",G1086="",AND(H1086="",I1086="",J1086="",K1086="",L1086="",M1086="")),"",Listen!$A$6)</f>
        <v/>
      </c>
      <c r="O1086" s="60" t="str">
        <f t="shared" ca="1" si="257"/>
        <v/>
      </c>
      <c r="P1086" s="74" t="str">
        <f t="shared" ca="1" si="267"/>
        <v/>
      </c>
      <c r="Q1086" s="66" t="str">
        <f t="shared" ca="1" si="268"/>
        <v/>
      </c>
      <c r="R1086" s="66" t="str">
        <f t="shared" ca="1" si="269"/>
        <v/>
      </c>
      <c r="S1086" s="83" t="str">
        <f t="shared" si="270"/>
        <v/>
      </c>
      <c r="T1086" s="75" t="str">
        <f t="shared" si="258"/>
        <v/>
      </c>
      <c r="U1086" s="91" t="str">
        <f t="shared" si="271"/>
        <v/>
      </c>
      <c r="V1086" s="87" t="str">
        <f t="shared" si="259"/>
        <v/>
      </c>
      <c r="W1086" s="46" t="str">
        <f t="shared" si="272"/>
        <v/>
      </c>
      <c r="X1086" s="47"/>
    </row>
    <row r="1087" spans="1:24" x14ac:dyDescent="0.25">
      <c r="A1087" s="108" t="str">
        <f t="shared" si="260"/>
        <v/>
      </c>
      <c r="B1087" s="149"/>
      <c r="C1087" s="34"/>
      <c r="D1087" s="44"/>
      <c r="E1087" s="44"/>
      <c r="F1087" s="44"/>
      <c r="G1087" s="45"/>
      <c r="H1087" s="55" t="str">
        <f t="shared" ca="1" si="261"/>
        <v/>
      </c>
      <c r="I1087" s="56" t="str">
        <f t="shared" ca="1" si="262"/>
        <v/>
      </c>
      <c r="J1087" s="56" t="str">
        <f t="shared" ca="1" si="263"/>
        <v/>
      </c>
      <c r="K1087" s="56" t="str">
        <f t="shared" ca="1" si="264"/>
        <v/>
      </c>
      <c r="L1087" s="56" t="str">
        <f t="shared" ca="1" si="265"/>
        <v/>
      </c>
      <c r="M1087" s="56" t="str">
        <f t="shared" ca="1" si="266"/>
        <v/>
      </c>
      <c r="N1087" s="79" t="str">
        <f ca="1">IF(OR(G1087="T",G1087="",AND(H1087="",I1087="",J1087="",K1087="",L1087="",M1087="")),"",Listen!$A$6)</f>
        <v/>
      </c>
      <c r="O1087" s="60" t="str">
        <f t="shared" ca="1" si="257"/>
        <v/>
      </c>
      <c r="P1087" s="74" t="str">
        <f t="shared" ca="1" si="267"/>
        <v/>
      </c>
      <c r="Q1087" s="66" t="str">
        <f t="shared" ca="1" si="268"/>
        <v/>
      </c>
      <c r="R1087" s="66" t="str">
        <f t="shared" ca="1" si="269"/>
        <v/>
      </c>
      <c r="S1087" s="83" t="str">
        <f t="shared" si="270"/>
        <v/>
      </c>
      <c r="T1087" s="75" t="str">
        <f t="shared" si="258"/>
        <v/>
      </c>
      <c r="U1087" s="91" t="str">
        <f t="shared" si="271"/>
        <v/>
      </c>
      <c r="V1087" s="87" t="str">
        <f t="shared" si="259"/>
        <v/>
      </c>
      <c r="W1087" s="46" t="str">
        <f t="shared" si="272"/>
        <v/>
      </c>
      <c r="X1087" s="47"/>
    </row>
    <row r="1088" spans="1:24" x14ac:dyDescent="0.25">
      <c r="A1088" s="108" t="str">
        <f t="shared" si="260"/>
        <v/>
      </c>
      <c r="B1088" s="149"/>
      <c r="C1088" s="34"/>
      <c r="D1088" s="44"/>
      <c r="E1088" s="44"/>
      <c r="F1088" s="44"/>
      <c r="G1088" s="45"/>
      <c r="H1088" s="55" t="str">
        <f t="shared" ca="1" si="261"/>
        <v/>
      </c>
      <c r="I1088" s="56" t="str">
        <f t="shared" ca="1" si="262"/>
        <v/>
      </c>
      <c r="J1088" s="56" t="str">
        <f t="shared" ca="1" si="263"/>
        <v/>
      </c>
      <c r="K1088" s="56" t="str">
        <f t="shared" ca="1" si="264"/>
        <v/>
      </c>
      <c r="L1088" s="56" t="str">
        <f t="shared" ca="1" si="265"/>
        <v/>
      </c>
      <c r="M1088" s="56" t="str">
        <f t="shared" ca="1" si="266"/>
        <v/>
      </c>
      <c r="N1088" s="79" t="str">
        <f ca="1">IF(OR(G1088="T",G1088="",AND(H1088="",I1088="",J1088="",K1088="",L1088="",M1088="")),"",Listen!$A$6)</f>
        <v/>
      </c>
      <c r="O1088" s="60" t="str">
        <f t="shared" ca="1" si="257"/>
        <v/>
      </c>
      <c r="P1088" s="74" t="str">
        <f t="shared" ca="1" si="267"/>
        <v/>
      </c>
      <c r="Q1088" s="66" t="str">
        <f t="shared" ca="1" si="268"/>
        <v/>
      </c>
      <c r="R1088" s="66" t="str">
        <f t="shared" ca="1" si="269"/>
        <v/>
      </c>
      <c r="S1088" s="83" t="str">
        <f t="shared" si="270"/>
        <v/>
      </c>
      <c r="T1088" s="75" t="str">
        <f t="shared" si="258"/>
        <v/>
      </c>
      <c r="U1088" s="91" t="str">
        <f t="shared" si="271"/>
        <v/>
      </c>
      <c r="V1088" s="87" t="str">
        <f t="shared" si="259"/>
        <v/>
      </c>
      <c r="W1088" s="46" t="str">
        <f t="shared" si="272"/>
        <v/>
      </c>
      <c r="X1088" s="47"/>
    </row>
    <row r="1089" spans="1:24" x14ac:dyDescent="0.25">
      <c r="A1089" s="108" t="str">
        <f t="shared" si="260"/>
        <v/>
      </c>
      <c r="B1089" s="149"/>
      <c r="C1089" s="34"/>
      <c r="D1089" s="44"/>
      <c r="E1089" s="44"/>
      <c r="F1089" s="44"/>
      <c r="G1089" s="45"/>
      <c r="H1089" s="55" t="str">
        <f t="shared" ca="1" si="261"/>
        <v/>
      </c>
      <c r="I1089" s="56" t="str">
        <f t="shared" ca="1" si="262"/>
        <v/>
      </c>
      <c r="J1089" s="56" t="str">
        <f t="shared" ca="1" si="263"/>
        <v/>
      </c>
      <c r="K1089" s="56" t="str">
        <f t="shared" ca="1" si="264"/>
        <v/>
      </c>
      <c r="L1089" s="56" t="str">
        <f t="shared" ca="1" si="265"/>
        <v/>
      </c>
      <c r="M1089" s="56" t="str">
        <f t="shared" ca="1" si="266"/>
        <v/>
      </c>
      <c r="N1089" s="79" t="str">
        <f ca="1">IF(OR(G1089="T",G1089="",AND(H1089="",I1089="",J1089="",K1089="",L1089="",M1089="")),"",Listen!$A$6)</f>
        <v/>
      </c>
      <c r="O1089" s="60" t="str">
        <f t="shared" ca="1" si="257"/>
        <v/>
      </c>
      <c r="P1089" s="74" t="str">
        <f t="shared" ca="1" si="267"/>
        <v/>
      </c>
      <c r="Q1089" s="66" t="str">
        <f t="shared" ca="1" si="268"/>
        <v/>
      </c>
      <c r="R1089" s="66" t="str">
        <f t="shared" ca="1" si="269"/>
        <v/>
      </c>
      <c r="S1089" s="83" t="str">
        <f t="shared" si="270"/>
        <v/>
      </c>
      <c r="T1089" s="75" t="str">
        <f t="shared" si="258"/>
        <v/>
      </c>
      <c r="U1089" s="91" t="str">
        <f t="shared" si="271"/>
        <v/>
      </c>
      <c r="V1089" s="87" t="str">
        <f t="shared" si="259"/>
        <v/>
      </c>
      <c r="W1089" s="46" t="str">
        <f t="shared" si="272"/>
        <v/>
      </c>
      <c r="X1089" s="47"/>
    </row>
    <row r="1090" spans="1:24" x14ac:dyDescent="0.25">
      <c r="A1090" s="108" t="str">
        <f t="shared" si="260"/>
        <v/>
      </c>
      <c r="B1090" s="149"/>
      <c r="C1090" s="34"/>
      <c r="D1090" s="44"/>
      <c r="E1090" s="44"/>
      <c r="F1090" s="44"/>
      <c r="G1090" s="45"/>
      <c r="H1090" s="55" t="str">
        <f t="shared" ca="1" si="261"/>
        <v/>
      </c>
      <c r="I1090" s="56" t="str">
        <f t="shared" ca="1" si="262"/>
        <v/>
      </c>
      <c r="J1090" s="56" t="str">
        <f t="shared" ca="1" si="263"/>
        <v/>
      </c>
      <c r="K1090" s="56" t="str">
        <f t="shared" ca="1" si="264"/>
        <v/>
      </c>
      <c r="L1090" s="56" t="str">
        <f t="shared" ca="1" si="265"/>
        <v/>
      </c>
      <c r="M1090" s="56" t="str">
        <f t="shared" ca="1" si="266"/>
        <v/>
      </c>
      <c r="N1090" s="79" t="str">
        <f ca="1">IF(OR(G1090="T",G1090="",AND(H1090="",I1090="",J1090="",K1090="",L1090="",M1090="")),"",Listen!$A$6)</f>
        <v/>
      </c>
      <c r="O1090" s="60" t="str">
        <f t="shared" ca="1" si="257"/>
        <v/>
      </c>
      <c r="P1090" s="74" t="str">
        <f t="shared" ca="1" si="267"/>
        <v/>
      </c>
      <c r="Q1090" s="66" t="str">
        <f t="shared" ca="1" si="268"/>
        <v/>
      </c>
      <c r="R1090" s="66" t="str">
        <f t="shared" ca="1" si="269"/>
        <v/>
      </c>
      <c r="S1090" s="83" t="str">
        <f t="shared" si="270"/>
        <v/>
      </c>
      <c r="T1090" s="75" t="str">
        <f t="shared" si="258"/>
        <v/>
      </c>
      <c r="U1090" s="91" t="str">
        <f t="shared" si="271"/>
        <v/>
      </c>
      <c r="V1090" s="87" t="str">
        <f t="shared" si="259"/>
        <v/>
      </c>
      <c r="W1090" s="46" t="str">
        <f t="shared" si="272"/>
        <v/>
      </c>
      <c r="X1090" s="47"/>
    </row>
    <row r="1091" spans="1:24" x14ac:dyDescent="0.25">
      <c r="A1091" s="108" t="str">
        <f t="shared" si="260"/>
        <v/>
      </c>
      <c r="B1091" s="149"/>
      <c r="C1091" s="34"/>
      <c r="D1091" s="44"/>
      <c r="E1091" s="44"/>
      <c r="F1091" s="44"/>
      <c r="G1091" s="45"/>
      <c r="H1091" s="55" t="str">
        <f t="shared" ca="1" si="261"/>
        <v/>
      </c>
      <c r="I1091" s="56" t="str">
        <f t="shared" ca="1" si="262"/>
        <v/>
      </c>
      <c r="J1091" s="56" t="str">
        <f t="shared" ca="1" si="263"/>
        <v/>
      </c>
      <c r="K1091" s="56" t="str">
        <f t="shared" ca="1" si="264"/>
        <v/>
      </c>
      <c r="L1091" s="56" t="str">
        <f t="shared" ca="1" si="265"/>
        <v/>
      </c>
      <c r="M1091" s="56" t="str">
        <f t="shared" ca="1" si="266"/>
        <v/>
      </c>
      <c r="N1091" s="79" t="str">
        <f ca="1">IF(OR(G1091="T",G1091="",AND(H1091="",I1091="",J1091="",K1091="",L1091="",M1091="")),"",Listen!$A$6)</f>
        <v/>
      </c>
      <c r="O1091" s="60" t="str">
        <f t="shared" ca="1" si="257"/>
        <v/>
      </c>
      <c r="P1091" s="74" t="str">
        <f t="shared" ca="1" si="267"/>
        <v/>
      </c>
      <c r="Q1091" s="66" t="str">
        <f t="shared" ca="1" si="268"/>
        <v/>
      </c>
      <c r="R1091" s="66" t="str">
        <f t="shared" ca="1" si="269"/>
        <v/>
      </c>
      <c r="S1091" s="83" t="str">
        <f t="shared" si="270"/>
        <v/>
      </c>
      <c r="T1091" s="75" t="str">
        <f t="shared" si="258"/>
        <v/>
      </c>
      <c r="U1091" s="91" t="str">
        <f t="shared" si="271"/>
        <v/>
      </c>
      <c r="V1091" s="87" t="str">
        <f t="shared" si="259"/>
        <v/>
      </c>
      <c r="W1091" s="46" t="str">
        <f t="shared" si="272"/>
        <v/>
      </c>
      <c r="X1091" s="47"/>
    </row>
    <row r="1092" spans="1:24" x14ac:dyDescent="0.25">
      <c r="A1092" s="108" t="str">
        <f t="shared" si="260"/>
        <v/>
      </c>
      <c r="B1092" s="149"/>
      <c r="C1092" s="34"/>
      <c r="D1092" s="44"/>
      <c r="E1092" s="44"/>
      <c r="F1092" s="44"/>
      <c r="G1092" s="45"/>
      <c r="H1092" s="55" t="str">
        <f t="shared" ca="1" si="261"/>
        <v/>
      </c>
      <c r="I1092" s="56" t="str">
        <f t="shared" ca="1" si="262"/>
        <v/>
      </c>
      <c r="J1092" s="56" t="str">
        <f t="shared" ca="1" si="263"/>
        <v/>
      </c>
      <c r="K1092" s="56" t="str">
        <f t="shared" ca="1" si="264"/>
        <v/>
      </c>
      <c r="L1092" s="56" t="str">
        <f t="shared" ca="1" si="265"/>
        <v/>
      </c>
      <c r="M1092" s="56" t="str">
        <f t="shared" ca="1" si="266"/>
        <v/>
      </c>
      <c r="N1092" s="79" t="str">
        <f ca="1">IF(OR(G1092="T",G1092="",AND(H1092="",I1092="",J1092="",K1092="",L1092="",M1092="")),"",Listen!$A$6)</f>
        <v/>
      </c>
      <c r="O1092" s="60" t="str">
        <f t="shared" ca="1" si="257"/>
        <v/>
      </c>
      <c r="P1092" s="74" t="str">
        <f t="shared" ca="1" si="267"/>
        <v/>
      </c>
      <c r="Q1092" s="66" t="str">
        <f t="shared" ca="1" si="268"/>
        <v/>
      </c>
      <c r="R1092" s="66" t="str">
        <f t="shared" ca="1" si="269"/>
        <v/>
      </c>
      <c r="S1092" s="83" t="str">
        <f t="shared" si="270"/>
        <v/>
      </c>
      <c r="T1092" s="75" t="str">
        <f t="shared" si="258"/>
        <v/>
      </c>
      <c r="U1092" s="91" t="str">
        <f t="shared" si="271"/>
        <v/>
      </c>
      <c r="V1092" s="87" t="str">
        <f t="shared" si="259"/>
        <v/>
      </c>
      <c r="W1092" s="46" t="str">
        <f t="shared" si="272"/>
        <v/>
      </c>
      <c r="X1092" s="47"/>
    </row>
    <row r="1093" spans="1:24" x14ac:dyDescent="0.25">
      <c r="A1093" s="108" t="str">
        <f t="shared" si="260"/>
        <v/>
      </c>
      <c r="B1093" s="149"/>
      <c r="C1093" s="34"/>
      <c r="D1093" s="44"/>
      <c r="E1093" s="44"/>
      <c r="F1093" s="44"/>
      <c r="G1093" s="45"/>
      <c r="H1093" s="55" t="str">
        <f t="shared" ca="1" si="261"/>
        <v/>
      </c>
      <c r="I1093" s="56" t="str">
        <f t="shared" ca="1" si="262"/>
        <v/>
      </c>
      <c r="J1093" s="56" t="str">
        <f t="shared" ca="1" si="263"/>
        <v/>
      </c>
      <c r="K1093" s="56" t="str">
        <f t="shared" ca="1" si="264"/>
        <v/>
      </c>
      <c r="L1093" s="56" t="str">
        <f t="shared" ca="1" si="265"/>
        <v/>
      </c>
      <c r="M1093" s="56" t="str">
        <f t="shared" ca="1" si="266"/>
        <v/>
      </c>
      <c r="N1093" s="79" t="str">
        <f ca="1">IF(OR(G1093="T",G1093="",AND(H1093="",I1093="",J1093="",K1093="",L1093="",M1093="")),"",Listen!$A$6)</f>
        <v/>
      </c>
      <c r="O1093" s="60" t="str">
        <f t="shared" ca="1" si="257"/>
        <v/>
      </c>
      <c r="P1093" s="74" t="str">
        <f t="shared" ca="1" si="267"/>
        <v/>
      </c>
      <c r="Q1093" s="66" t="str">
        <f t="shared" ca="1" si="268"/>
        <v/>
      </c>
      <c r="R1093" s="66" t="str">
        <f t="shared" ca="1" si="269"/>
        <v/>
      </c>
      <c r="S1093" s="83" t="str">
        <f t="shared" si="270"/>
        <v/>
      </c>
      <c r="T1093" s="75" t="str">
        <f t="shared" si="258"/>
        <v/>
      </c>
      <c r="U1093" s="91" t="str">
        <f t="shared" si="271"/>
        <v/>
      </c>
      <c r="V1093" s="87" t="str">
        <f t="shared" si="259"/>
        <v/>
      </c>
      <c r="W1093" s="46" t="str">
        <f t="shared" si="272"/>
        <v/>
      </c>
      <c r="X1093" s="47"/>
    </row>
    <row r="1094" spans="1:24" x14ac:dyDescent="0.25">
      <c r="A1094" s="108" t="str">
        <f t="shared" si="260"/>
        <v/>
      </c>
      <c r="B1094" s="149"/>
      <c r="C1094" s="34"/>
      <c r="D1094" s="44"/>
      <c r="E1094" s="44"/>
      <c r="F1094" s="44"/>
      <c r="G1094" s="45"/>
      <c r="H1094" s="55" t="str">
        <f t="shared" ca="1" si="261"/>
        <v/>
      </c>
      <c r="I1094" s="56" t="str">
        <f t="shared" ca="1" si="262"/>
        <v/>
      </c>
      <c r="J1094" s="56" t="str">
        <f t="shared" ca="1" si="263"/>
        <v/>
      </c>
      <c r="K1094" s="56" t="str">
        <f t="shared" ca="1" si="264"/>
        <v/>
      </c>
      <c r="L1094" s="56" t="str">
        <f t="shared" ca="1" si="265"/>
        <v/>
      </c>
      <c r="M1094" s="56" t="str">
        <f t="shared" ca="1" si="266"/>
        <v/>
      </c>
      <c r="N1094" s="79" t="str">
        <f ca="1">IF(OR(G1094="T",G1094="",AND(H1094="",I1094="",J1094="",K1094="",L1094="",M1094="")),"",Listen!$A$6)</f>
        <v/>
      </c>
      <c r="O1094" s="60" t="str">
        <f t="shared" ca="1" si="257"/>
        <v/>
      </c>
      <c r="P1094" s="74" t="str">
        <f t="shared" ca="1" si="267"/>
        <v/>
      </c>
      <c r="Q1094" s="66" t="str">
        <f t="shared" ca="1" si="268"/>
        <v/>
      </c>
      <c r="R1094" s="66" t="str">
        <f t="shared" ca="1" si="269"/>
        <v/>
      </c>
      <c r="S1094" s="83" t="str">
        <f t="shared" si="270"/>
        <v/>
      </c>
      <c r="T1094" s="75" t="str">
        <f t="shared" si="258"/>
        <v/>
      </c>
      <c r="U1094" s="91" t="str">
        <f t="shared" si="271"/>
        <v/>
      </c>
      <c r="V1094" s="87" t="str">
        <f t="shared" si="259"/>
        <v/>
      </c>
      <c r="W1094" s="46" t="str">
        <f t="shared" si="272"/>
        <v/>
      </c>
      <c r="X1094" s="47"/>
    </row>
    <row r="1095" spans="1:24" x14ac:dyDescent="0.25">
      <c r="A1095" s="108" t="str">
        <f t="shared" si="260"/>
        <v/>
      </c>
      <c r="B1095" s="149"/>
      <c r="C1095" s="34"/>
      <c r="D1095" s="44"/>
      <c r="E1095" s="44"/>
      <c r="F1095" s="44"/>
      <c r="G1095" s="45"/>
      <c r="H1095" s="55" t="str">
        <f t="shared" ca="1" si="261"/>
        <v/>
      </c>
      <c r="I1095" s="56" t="str">
        <f t="shared" ca="1" si="262"/>
        <v/>
      </c>
      <c r="J1095" s="56" t="str">
        <f t="shared" ca="1" si="263"/>
        <v/>
      </c>
      <c r="K1095" s="56" t="str">
        <f t="shared" ca="1" si="264"/>
        <v/>
      </c>
      <c r="L1095" s="56" t="str">
        <f t="shared" ca="1" si="265"/>
        <v/>
      </c>
      <c r="M1095" s="56" t="str">
        <f t="shared" ca="1" si="266"/>
        <v/>
      </c>
      <c r="N1095" s="79" t="str">
        <f ca="1">IF(OR(G1095="T",G1095="",AND(H1095="",I1095="",J1095="",K1095="",L1095="",M1095="")),"",Listen!$A$6)</f>
        <v/>
      </c>
      <c r="O1095" s="60" t="str">
        <f t="shared" ref="O1095:O1158" ca="1" si="273">IF(N1095="","",VLOOKUP(N1095,Mikrobio2,2,FALSE))</f>
        <v/>
      </c>
      <c r="P1095" s="74" t="str">
        <f t="shared" ca="1" si="267"/>
        <v/>
      </c>
      <c r="Q1095" s="66" t="str">
        <f t="shared" ca="1" si="268"/>
        <v/>
      </c>
      <c r="R1095" s="66" t="str">
        <f t="shared" ca="1" si="269"/>
        <v/>
      </c>
      <c r="S1095" s="83" t="str">
        <f t="shared" si="270"/>
        <v/>
      </c>
      <c r="T1095" s="75" t="str">
        <f t="shared" ref="T1095:T1158" si="274">IF(S1095="","",VLOOKUP(S1095,Chemie2,2,FALSE))</f>
        <v/>
      </c>
      <c r="U1095" s="91" t="str">
        <f t="shared" si="271"/>
        <v/>
      </c>
      <c r="V1095" s="87" t="str">
        <f t="shared" ref="V1095:V1158" si="275">IF(U1095="","",VLOOKUP(U1095,Planprobe2,2,FALSE))</f>
        <v/>
      </c>
      <c r="W1095" s="46" t="str">
        <f t="shared" si="272"/>
        <v/>
      </c>
      <c r="X1095" s="47"/>
    </row>
    <row r="1096" spans="1:24" x14ac:dyDescent="0.25">
      <c r="A1096" s="108" t="str">
        <f t="shared" ref="A1096:A1159" si="276">IF(B1096="","",CONCATENATE("WVU-",ROW()-6))</f>
        <v/>
      </c>
      <c r="B1096" s="149"/>
      <c r="C1096" s="34"/>
      <c r="D1096" s="44"/>
      <c r="E1096" s="44"/>
      <c r="F1096" s="44"/>
      <c r="G1096" s="45"/>
      <c r="H1096" s="55" t="str">
        <f t="shared" ref="H1096:H1159" ca="1" si="277">IF(OR($C1096="",ISNA(VLOOKUP("Escherichia coli (E. coli)",INDIRECT($C1096&amp;"!B6:D205"),3,FALSE))=TRUE),"",IF(VLOOKUP("Escherichia coli (E. coli)",INDIRECT($C1096&amp;"!B6:D205"),3,FALSE)=0,"",VLOOKUP("Escherichia coli (E. coli)",INDIRECT($C1096&amp;"!B6:D205"),3,FALSE)))</f>
        <v/>
      </c>
      <c r="I1096" s="56" t="str">
        <f t="shared" ref="I1096:I1159" ca="1" si="278">IF(OR($C1096="",ISNA(VLOOKUP("Coliforme Bakterien",INDIRECT($C1096&amp;"!B6:D205"),3,FALSE))=TRUE),"",IF(VLOOKUP("Coliforme Bakterien",INDIRECT($C1096&amp;"!B6:D205"),3,FALSE)=0,"",VLOOKUP("Coliforme Bakterien",INDIRECT($C1096&amp;"!B6:D205"),3,FALSE)))</f>
        <v/>
      </c>
      <c r="J1096" s="56" t="str">
        <f t="shared" ref="J1096:J1159" ca="1" si="279">IF(OR($C1096="",ISNA(VLOOKUP("Koloniezahl bei 22°C",INDIRECT($C1096&amp;"!B6:D205"),3,FALSE))=TRUE),"",IF(VLOOKUP("Koloniezahl bei 22°C",INDIRECT($C1096&amp;"!B6:D205"),3,FALSE)=0,"",VLOOKUP("Koloniezahl bei 22°C",INDIRECT($C1096&amp;"!B6:D205"),3,FALSE)))</f>
        <v/>
      </c>
      <c r="K1096" s="56" t="str">
        <f t="shared" ref="K1096:K1159" ca="1" si="280">IF(OR($C1096="",ISNA(VLOOKUP("Koloniezahl bei 36°C",INDIRECT($C1096&amp;"!B6:D205"),3,FALSE))=TRUE),"",IF(VLOOKUP("Koloniezahl bei 36°C",INDIRECT($C1096&amp;"!B6:D205"),3,FALSE)=0,"",VLOOKUP("Koloniezahl bei 36°C",INDIRECT($C1096&amp;"!B6:D205"),3,FALSE)))</f>
        <v/>
      </c>
      <c r="L1096" s="56" t="str">
        <f t="shared" ref="L1096:L1159" ca="1" si="281">IF(OR($C1096="",ISNA(VLOOKUP("Pseudomonas aeruginosa",INDIRECT($C1096&amp;"!B6:D205"),3,FALSE))=TRUE),"",IF(VLOOKUP("Pseudomonas aeruginosa",INDIRECT($C1096&amp;"!B6:D205"),3,FALSE)=0,"",VLOOKUP("Pseudomonas aeruginosa",INDIRECT($C1096&amp;"!B6:D205"),3,FALSE)))</f>
        <v/>
      </c>
      <c r="M1096" s="56" t="str">
        <f t="shared" ref="M1096:M1159" ca="1" si="282">IF(OR($C1096="",ISNA(VLOOKUP("Enterokokken",INDIRECT($C1096&amp;"!B6:D205"),3,FALSE))=TRUE),"",IF(VLOOKUP("Enterokokken",INDIRECT($C1096&amp;"!B6:D205"),3,FALSE)=0,"",VLOOKUP("Enterokokken",INDIRECT($C1096&amp;"!B6:D205"),3,FALSE)))</f>
        <v/>
      </c>
      <c r="N1096" s="79" t="str">
        <f ca="1">IF(OR(G1096="T",G1096="",AND(H1096="",I1096="",J1096="",K1096="",L1096="",M1096="")),"",Listen!$A$6)</f>
        <v/>
      </c>
      <c r="O1096" s="60" t="str">
        <f t="shared" ca="1" si="273"/>
        <v/>
      </c>
      <c r="P1096" s="74" t="str">
        <f t="shared" ref="P1096:P1159" ca="1" si="283">IF(OR($C1096="",ISNA(VLOOKUP("Kupfer",INDIRECT($C1096&amp;"!B6:D205"),3,FALSE))=TRUE),"",IF(VLOOKUP("Kupfer",INDIRECT($C1096&amp;"!B6:D205"),3,FALSE)=0,"",VLOOKUP("Kupfer",INDIRECT($C1096&amp;"!B6:D205"),3,FALSE)))</f>
        <v/>
      </c>
      <c r="Q1096" s="66" t="str">
        <f t="shared" ref="Q1096:Q1159" ca="1" si="284">IF(OR($C1096="",ISNA(VLOOKUP("Nickel",INDIRECT($C1096&amp;"!B6:D205"),3,FALSE))=TRUE),"",IF(VLOOKUP("Nickel",INDIRECT($C1096&amp;"!B6:D205"),3,FALSE)=0,"",VLOOKUP("Nickel",INDIRECT($C1096&amp;"!B6:D205"),3,FALSE)))</f>
        <v/>
      </c>
      <c r="R1096" s="66" t="str">
        <f t="shared" ref="R1096:R1159" ca="1" si="285">IF(OR($C1096="",ISNA(VLOOKUP("Blei",INDIRECT($C1096&amp;"!B6:D205"),3,FALSE))=TRUE),"",IF(VLOOKUP("Blei",INDIRECT($C1096&amp;"!B6:D205"),3,FALSE)=0,"",VLOOKUP("Blei",INDIRECT($C1096&amp;"!B6:D205"),3,FALSE)))</f>
        <v/>
      </c>
      <c r="S1096" s="83" t="str">
        <f t="shared" ref="S1096:S1159" si="286">IF(G1096="","",IF(AND(G1096="T",OR(P1096="x",Q1096="x",R1096="x")),1,IF(OR(P1096="x",Q1096="x",R1096="x"),"A","")))</f>
        <v/>
      </c>
      <c r="T1096" s="75" t="str">
        <f t="shared" si="274"/>
        <v/>
      </c>
      <c r="U1096" s="91" t="str">
        <f t="shared" ref="U1096:U1159" si="287">IF(C1096&lt;&gt;"","1m003","")</f>
        <v/>
      </c>
      <c r="V1096" s="87" t="str">
        <f t="shared" si="275"/>
        <v/>
      </c>
      <c r="W1096" s="46" t="str">
        <f t="shared" ref="W1096:W1159" si="288">IF(U1096="","",IF(OR(U1096="1m003",U1096="1m004"),"ja","Bitte auswählen!"))</f>
        <v/>
      </c>
      <c r="X1096" s="47"/>
    </row>
    <row r="1097" spans="1:24" x14ac:dyDescent="0.25">
      <c r="A1097" s="108" t="str">
        <f t="shared" si="276"/>
        <v/>
      </c>
      <c r="B1097" s="149"/>
      <c r="C1097" s="34"/>
      <c r="D1097" s="44"/>
      <c r="E1097" s="44"/>
      <c r="F1097" s="44"/>
      <c r="G1097" s="45"/>
      <c r="H1097" s="55" t="str">
        <f t="shared" ca="1" si="277"/>
        <v/>
      </c>
      <c r="I1097" s="56" t="str">
        <f t="shared" ca="1" si="278"/>
        <v/>
      </c>
      <c r="J1097" s="56" t="str">
        <f t="shared" ca="1" si="279"/>
        <v/>
      </c>
      <c r="K1097" s="56" t="str">
        <f t="shared" ca="1" si="280"/>
        <v/>
      </c>
      <c r="L1097" s="56" t="str">
        <f t="shared" ca="1" si="281"/>
        <v/>
      </c>
      <c r="M1097" s="56" t="str">
        <f t="shared" ca="1" si="282"/>
        <v/>
      </c>
      <c r="N1097" s="79" t="str">
        <f ca="1">IF(OR(G1097="T",G1097="",AND(H1097="",I1097="",J1097="",K1097="",L1097="",M1097="")),"",Listen!$A$6)</f>
        <v/>
      </c>
      <c r="O1097" s="60" t="str">
        <f t="shared" ca="1" si="273"/>
        <v/>
      </c>
      <c r="P1097" s="74" t="str">
        <f t="shared" ca="1" si="283"/>
        <v/>
      </c>
      <c r="Q1097" s="66" t="str">
        <f t="shared" ca="1" si="284"/>
        <v/>
      </c>
      <c r="R1097" s="66" t="str">
        <f t="shared" ca="1" si="285"/>
        <v/>
      </c>
      <c r="S1097" s="83" t="str">
        <f t="shared" si="286"/>
        <v/>
      </c>
      <c r="T1097" s="75" t="str">
        <f t="shared" si="274"/>
        <v/>
      </c>
      <c r="U1097" s="91" t="str">
        <f t="shared" si="287"/>
        <v/>
      </c>
      <c r="V1097" s="87" t="str">
        <f t="shared" si="275"/>
        <v/>
      </c>
      <c r="W1097" s="46" t="str">
        <f t="shared" si="288"/>
        <v/>
      </c>
      <c r="X1097" s="47"/>
    </row>
    <row r="1098" spans="1:24" x14ac:dyDescent="0.25">
      <c r="A1098" s="108" t="str">
        <f t="shared" si="276"/>
        <v/>
      </c>
      <c r="B1098" s="149"/>
      <c r="C1098" s="34"/>
      <c r="D1098" s="44"/>
      <c r="E1098" s="44"/>
      <c r="F1098" s="44"/>
      <c r="G1098" s="45"/>
      <c r="H1098" s="55" t="str">
        <f t="shared" ca="1" si="277"/>
        <v/>
      </c>
      <c r="I1098" s="56" t="str">
        <f t="shared" ca="1" si="278"/>
        <v/>
      </c>
      <c r="J1098" s="56" t="str">
        <f t="shared" ca="1" si="279"/>
        <v/>
      </c>
      <c r="K1098" s="56" t="str">
        <f t="shared" ca="1" si="280"/>
        <v/>
      </c>
      <c r="L1098" s="56" t="str">
        <f t="shared" ca="1" si="281"/>
        <v/>
      </c>
      <c r="M1098" s="56" t="str">
        <f t="shared" ca="1" si="282"/>
        <v/>
      </c>
      <c r="N1098" s="79" t="str">
        <f ca="1">IF(OR(G1098="T",G1098="",AND(H1098="",I1098="",J1098="",K1098="",L1098="",M1098="")),"",Listen!$A$6)</f>
        <v/>
      </c>
      <c r="O1098" s="60" t="str">
        <f t="shared" ca="1" si="273"/>
        <v/>
      </c>
      <c r="P1098" s="74" t="str">
        <f t="shared" ca="1" si="283"/>
        <v/>
      </c>
      <c r="Q1098" s="66" t="str">
        <f t="shared" ca="1" si="284"/>
        <v/>
      </c>
      <c r="R1098" s="66" t="str">
        <f t="shared" ca="1" si="285"/>
        <v/>
      </c>
      <c r="S1098" s="83" t="str">
        <f t="shared" si="286"/>
        <v/>
      </c>
      <c r="T1098" s="75" t="str">
        <f t="shared" si="274"/>
        <v/>
      </c>
      <c r="U1098" s="91" t="str">
        <f t="shared" si="287"/>
        <v/>
      </c>
      <c r="V1098" s="87" t="str">
        <f t="shared" si="275"/>
        <v/>
      </c>
      <c r="W1098" s="46" t="str">
        <f t="shared" si="288"/>
        <v/>
      </c>
      <c r="X1098" s="47"/>
    </row>
    <row r="1099" spans="1:24" x14ac:dyDescent="0.25">
      <c r="A1099" s="108" t="str">
        <f t="shared" si="276"/>
        <v/>
      </c>
      <c r="B1099" s="149"/>
      <c r="C1099" s="34"/>
      <c r="D1099" s="44"/>
      <c r="E1099" s="44"/>
      <c r="F1099" s="44"/>
      <c r="G1099" s="45"/>
      <c r="H1099" s="55" t="str">
        <f t="shared" ca="1" si="277"/>
        <v/>
      </c>
      <c r="I1099" s="56" t="str">
        <f t="shared" ca="1" si="278"/>
        <v/>
      </c>
      <c r="J1099" s="56" t="str">
        <f t="shared" ca="1" si="279"/>
        <v/>
      </c>
      <c r="K1099" s="56" t="str">
        <f t="shared" ca="1" si="280"/>
        <v/>
      </c>
      <c r="L1099" s="56" t="str">
        <f t="shared" ca="1" si="281"/>
        <v/>
      </c>
      <c r="M1099" s="56" t="str">
        <f t="shared" ca="1" si="282"/>
        <v/>
      </c>
      <c r="N1099" s="79" t="str">
        <f ca="1">IF(OR(G1099="T",G1099="",AND(H1099="",I1099="",J1099="",K1099="",L1099="",M1099="")),"",Listen!$A$6)</f>
        <v/>
      </c>
      <c r="O1099" s="60" t="str">
        <f t="shared" ca="1" si="273"/>
        <v/>
      </c>
      <c r="P1099" s="74" t="str">
        <f t="shared" ca="1" si="283"/>
        <v/>
      </c>
      <c r="Q1099" s="66" t="str">
        <f t="shared" ca="1" si="284"/>
        <v/>
      </c>
      <c r="R1099" s="66" t="str">
        <f t="shared" ca="1" si="285"/>
        <v/>
      </c>
      <c r="S1099" s="83" t="str">
        <f t="shared" si="286"/>
        <v/>
      </c>
      <c r="T1099" s="75" t="str">
        <f t="shared" si="274"/>
        <v/>
      </c>
      <c r="U1099" s="91" t="str">
        <f t="shared" si="287"/>
        <v/>
      </c>
      <c r="V1099" s="87" t="str">
        <f t="shared" si="275"/>
        <v/>
      </c>
      <c r="W1099" s="46" t="str">
        <f t="shared" si="288"/>
        <v/>
      </c>
      <c r="X1099" s="47"/>
    </row>
    <row r="1100" spans="1:24" x14ac:dyDescent="0.25">
      <c r="A1100" s="108" t="str">
        <f t="shared" si="276"/>
        <v/>
      </c>
      <c r="B1100" s="149"/>
      <c r="C1100" s="34"/>
      <c r="D1100" s="44"/>
      <c r="E1100" s="44"/>
      <c r="F1100" s="44"/>
      <c r="G1100" s="45"/>
      <c r="H1100" s="55" t="str">
        <f t="shared" ca="1" si="277"/>
        <v/>
      </c>
      <c r="I1100" s="56" t="str">
        <f t="shared" ca="1" si="278"/>
        <v/>
      </c>
      <c r="J1100" s="56" t="str">
        <f t="shared" ca="1" si="279"/>
        <v/>
      </c>
      <c r="K1100" s="56" t="str">
        <f t="shared" ca="1" si="280"/>
        <v/>
      </c>
      <c r="L1100" s="56" t="str">
        <f t="shared" ca="1" si="281"/>
        <v/>
      </c>
      <c r="M1100" s="56" t="str">
        <f t="shared" ca="1" si="282"/>
        <v/>
      </c>
      <c r="N1100" s="79" t="str">
        <f ca="1">IF(OR(G1100="T",G1100="",AND(H1100="",I1100="",J1100="",K1100="",L1100="",M1100="")),"",Listen!$A$6)</f>
        <v/>
      </c>
      <c r="O1100" s="60" t="str">
        <f t="shared" ca="1" si="273"/>
        <v/>
      </c>
      <c r="P1100" s="74" t="str">
        <f t="shared" ca="1" si="283"/>
        <v/>
      </c>
      <c r="Q1100" s="66" t="str">
        <f t="shared" ca="1" si="284"/>
        <v/>
      </c>
      <c r="R1100" s="66" t="str">
        <f t="shared" ca="1" si="285"/>
        <v/>
      </c>
      <c r="S1100" s="83" t="str">
        <f t="shared" si="286"/>
        <v/>
      </c>
      <c r="T1100" s="75" t="str">
        <f t="shared" si="274"/>
        <v/>
      </c>
      <c r="U1100" s="91" t="str">
        <f t="shared" si="287"/>
        <v/>
      </c>
      <c r="V1100" s="87" t="str">
        <f t="shared" si="275"/>
        <v/>
      </c>
      <c r="W1100" s="46" t="str">
        <f t="shared" si="288"/>
        <v/>
      </c>
      <c r="X1100" s="47"/>
    </row>
    <row r="1101" spans="1:24" x14ac:dyDescent="0.25">
      <c r="A1101" s="108" t="str">
        <f t="shared" si="276"/>
        <v/>
      </c>
      <c r="B1101" s="149"/>
      <c r="C1101" s="34"/>
      <c r="D1101" s="44"/>
      <c r="E1101" s="44"/>
      <c r="F1101" s="44"/>
      <c r="G1101" s="45"/>
      <c r="H1101" s="55" t="str">
        <f t="shared" ca="1" si="277"/>
        <v/>
      </c>
      <c r="I1101" s="56" t="str">
        <f t="shared" ca="1" si="278"/>
        <v/>
      </c>
      <c r="J1101" s="56" t="str">
        <f t="shared" ca="1" si="279"/>
        <v/>
      </c>
      <c r="K1101" s="56" t="str">
        <f t="shared" ca="1" si="280"/>
        <v/>
      </c>
      <c r="L1101" s="56" t="str">
        <f t="shared" ca="1" si="281"/>
        <v/>
      </c>
      <c r="M1101" s="56" t="str">
        <f t="shared" ca="1" si="282"/>
        <v/>
      </c>
      <c r="N1101" s="79" t="str">
        <f ca="1">IF(OR(G1101="T",G1101="",AND(H1101="",I1101="",J1101="",K1101="",L1101="",M1101="")),"",Listen!$A$6)</f>
        <v/>
      </c>
      <c r="O1101" s="60" t="str">
        <f t="shared" ca="1" si="273"/>
        <v/>
      </c>
      <c r="P1101" s="74" t="str">
        <f t="shared" ca="1" si="283"/>
        <v/>
      </c>
      <c r="Q1101" s="66" t="str">
        <f t="shared" ca="1" si="284"/>
        <v/>
      </c>
      <c r="R1101" s="66" t="str">
        <f t="shared" ca="1" si="285"/>
        <v/>
      </c>
      <c r="S1101" s="83" t="str">
        <f t="shared" si="286"/>
        <v/>
      </c>
      <c r="T1101" s="75" t="str">
        <f t="shared" si="274"/>
        <v/>
      </c>
      <c r="U1101" s="91" t="str">
        <f t="shared" si="287"/>
        <v/>
      </c>
      <c r="V1101" s="87" t="str">
        <f t="shared" si="275"/>
        <v/>
      </c>
      <c r="W1101" s="46" t="str">
        <f t="shared" si="288"/>
        <v/>
      </c>
      <c r="X1101" s="47"/>
    </row>
    <row r="1102" spans="1:24" x14ac:dyDescent="0.25">
      <c r="A1102" s="108" t="str">
        <f t="shared" si="276"/>
        <v/>
      </c>
      <c r="B1102" s="149"/>
      <c r="C1102" s="34"/>
      <c r="D1102" s="44"/>
      <c r="E1102" s="44"/>
      <c r="F1102" s="44"/>
      <c r="G1102" s="45"/>
      <c r="H1102" s="55" t="str">
        <f t="shared" ca="1" si="277"/>
        <v/>
      </c>
      <c r="I1102" s="56" t="str">
        <f t="shared" ca="1" si="278"/>
        <v/>
      </c>
      <c r="J1102" s="56" t="str">
        <f t="shared" ca="1" si="279"/>
        <v/>
      </c>
      <c r="K1102" s="56" t="str">
        <f t="shared" ca="1" si="280"/>
        <v/>
      </c>
      <c r="L1102" s="56" t="str">
        <f t="shared" ca="1" si="281"/>
        <v/>
      </c>
      <c r="M1102" s="56" t="str">
        <f t="shared" ca="1" si="282"/>
        <v/>
      </c>
      <c r="N1102" s="79" t="str">
        <f ca="1">IF(OR(G1102="T",G1102="",AND(H1102="",I1102="",J1102="",K1102="",L1102="",M1102="")),"",Listen!$A$6)</f>
        <v/>
      </c>
      <c r="O1102" s="60" t="str">
        <f t="shared" ca="1" si="273"/>
        <v/>
      </c>
      <c r="P1102" s="74" t="str">
        <f t="shared" ca="1" si="283"/>
        <v/>
      </c>
      <c r="Q1102" s="66" t="str">
        <f t="shared" ca="1" si="284"/>
        <v/>
      </c>
      <c r="R1102" s="66" t="str">
        <f t="shared" ca="1" si="285"/>
        <v/>
      </c>
      <c r="S1102" s="83" t="str">
        <f t="shared" si="286"/>
        <v/>
      </c>
      <c r="T1102" s="75" t="str">
        <f t="shared" si="274"/>
        <v/>
      </c>
      <c r="U1102" s="91" t="str">
        <f t="shared" si="287"/>
        <v/>
      </c>
      <c r="V1102" s="87" t="str">
        <f t="shared" si="275"/>
        <v/>
      </c>
      <c r="W1102" s="46" t="str">
        <f t="shared" si="288"/>
        <v/>
      </c>
      <c r="X1102" s="47"/>
    </row>
    <row r="1103" spans="1:24" x14ac:dyDescent="0.25">
      <c r="A1103" s="108" t="str">
        <f t="shared" si="276"/>
        <v/>
      </c>
      <c r="B1103" s="149"/>
      <c r="C1103" s="34"/>
      <c r="D1103" s="44"/>
      <c r="E1103" s="44"/>
      <c r="F1103" s="44"/>
      <c r="G1103" s="45"/>
      <c r="H1103" s="55" t="str">
        <f t="shared" ca="1" si="277"/>
        <v/>
      </c>
      <c r="I1103" s="56" t="str">
        <f t="shared" ca="1" si="278"/>
        <v/>
      </c>
      <c r="J1103" s="56" t="str">
        <f t="shared" ca="1" si="279"/>
        <v/>
      </c>
      <c r="K1103" s="56" t="str">
        <f t="shared" ca="1" si="280"/>
        <v/>
      </c>
      <c r="L1103" s="56" t="str">
        <f t="shared" ca="1" si="281"/>
        <v/>
      </c>
      <c r="M1103" s="56" t="str">
        <f t="shared" ca="1" si="282"/>
        <v/>
      </c>
      <c r="N1103" s="79" t="str">
        <f ca="1">IF(OR(G1103="T",G1103="",AND(H1103="",I1103="",J1103="",K1103="",L1103="",M1103="")),"",Listen!$A$6)</f>
        <v/>
      </c>
      <c r="O1103" s="60" t="str">
        <f t="shared" ca="1" si="273"/>
        <v/>
      </c>
      <c r="P1103" s="74" t="str">
        <f t="shared" ca="1" si="283"/>
        <v/>
      </c>
      <c r="Q1103" s="66" t="str">
        <f t="shared" ca="1" si="284"/>
        <v/>
      </c>
      <c r="R1103" s="66" t="str">
        <f t="shared" ca="1" si="285"/>
        <v/>
      </c>
      <c r="S1103" s="83" t="str">
        <f t="shared" si="286"/>
        <v/>
      </c>
      <c r="T1103" s="75" t="str">
        <f t="shared" si="274"/>
        <v/>
      </c>
      <c r="U1103" s="91" t="str">
        <f t="shared" si="287"/>
        <v/>
      </c>
      <c r="V1103" s="87" t="str">
        <f t="shared" si="275"/>
        <v/>
      </c>
      <c r="W1103" s="46" t="str">
        <f t="shared" si="288"/>
        <v/>
      </c>
      <c r="X1103" s="47"/>
    </row>
    <row r="1104" spans="1:24" x14ac:dyDescent="0.25">
      <c r="A1104" s="108" t="str">
        <f t="shared" si="276"/>
        <v/>
      </c>
      <c r="B1104" s="149"/>
      <c r="C1104" s="34"/>
      <c r="D1104" s="44"/>
      <c r="E1104" s="44"/>
      <c r="F1104" s="44"/>
      <c r="G1104" s="45"/>
      <c r="H1104" s="55" t="str">
        <f t="shared" ca="1" si="277"/>
        <v/>
      </c>
      <c r="I1104" s="56" t="str">
        <f t="shared" ca="1" si="278"/>
        <v/>
      </c>
      <c r="J1104" s="56" t="str">
        <f t="shared" ca="1" si="279"/>
        <v/>
      </c>
      <c r="K1104" s="56" t="str">
        <f t="shared" ca="1" si="280"/>
        <v/>
      </c>
      <c r="L1104" s="56" t="str">
        <f t="shared" ca="1" si="281"/>
        <v/>
      </c>
      <c r="M1104" s="56" t="str">
        <f t="shared" ca="1" si="282"/>
        <v/>
      </c>
      <c r="N1104" s="79" t="str">
        <f ca="1">IF(OR(G1104="T",G1104="",AND(H1104="",I1104="",J1104="",K1104="",L1104="",M1104="")),"",Listen!$A$6)</f>
        <v/>
      </c>
      <c r="O1104" s="60" t="str">
        <f t="shared" ca="1" si="273"/>
        <v/>
      </c>
      <c r="P1104" s="74" t="str">
        <f t="shared" ca="1" si="283"/>
        <v/>
      </c>
      <c r="Q1104" s="66" t="str">
        <f t="shared" ca="1" si="284"/>
        <v/>
      </c>
      <c r="R1104" s="66" t="str">
        <f t="shared" ca="1" si="285"/>
        <v/>
      </c>
      <c r="S1104" s="83" t="str">
        <f t="shared" si="286"/>
        <v/>
      </c>
      <c r="T1104" s="75" t="str">
        <f t="shared" si="274"/>
        <v/>
      </c>
      <c r="U1104" s="91" t="str">
        <f t="shared" si="287"/>
        <v/>
      </c>
      <c r="V1104" s="87" t="str">
        <f t="shared" si="275"/>
        <v/>
      </c>
      <c r="W1104" s="46" t="str">
        <f t="shared" si="288"/>
        <v/>
      </c>
      <c r="X1104" s="47"/>
    </row>
    <row r="1105" spans="1:24" x14ac:dyDescent="0.25">
      <c r="A1105" s="108" t="str">
        <f t="shared" si="276"/>
        <v/>
      </c>
      <c r="B1105" s="149"/>
      <c r="C1105" s="34"/>
      <c r="D1105" s="44"/>
      <c r="E1105" s="44"/>
      <c r="F1105" s="44"/>
      <c r="G1105" s="45"/>
      <c r="H1105" s="55" t="str">
        <f t="shared" ca="1" si="277"/>
        <v/>
      </c>
      <c r="I1105" s="56" t="str">
        <f t="shared" ca="1" si="278"/>
        <v/>
      </c>
      <c r="J1105" s="56" t="str">
        <f t="shared" ca="1" si="279"/>
        <v/>
      </c>
      <c r="K1105" s="56" t="str">
        <f t="shared" ca="1" si="280"/>
        <v/>
      </c>
      <c r="L1105" s="56" t="str">
        <f t="shared" ca="1" si="281"/>
        <v/>
      </c>
      <c r="M1105" s="56" t="str">
        <f t="shared" ca="1" si="282"/>
        <v/>
      </c>
      <c r="N1105" s="79" t="str">
        <f ca="1">IF(OR(G1105="T",G1105="",AND(H1105="",I1105="",J1105="",K1105="",L1105="",M1105="")),"",Listen!$A$6)</f>
        <v/>
      </c>
      <c r="O1105" s="60" t="str">
        <f t="shared" ca="1" si="273"/>
        <v/>
      </c>
      <c r="P1105" s="74" t="str">
        <f t="shared" ca="1" si="283"/>
        <v/>
      </c>
      <c r="Q1105" s="66" t="str">
        <f t="shared" ca="1" si="284"/>
        <v/>
      </c>
      <c r="R1105" s="66" t="str">
        <f t="shared" ca="1" si="285"/>
        <v/>
      </c>
      <c r="S1105" s="83" t="str">
        <f t="shared" si="286"/>
        <v/>
      </c>
      <c r="T1105" s="75" t="str">
        <f t="shared" si="274"/>
        <v/>
      </c>
      <c r="U1105" s="91" t="str">
        <f t="shared" si="287"/>
        <v/>
      </c>
      <c r="V1105" s="87" t="str">
        <f t="shared" si="275"/>
        <v/>
      </c>
      <c r="W1105" s="46" t="str">
        <f t="shared" si="288"/>
        <v/>
      </c>
      <c r="X1105" s="47"/>
    </row>
    <row r="1106" spans="1:24" x14ac:dyDescent="0.25">
      <c r="A1106" s="108" t="str">
        <f t="shared" si="276"/>
        <v/>
      </c>
      <c r="B1106" s="149"/>
      <c r="C1106" s="34"/>
      <c r="D1106" s="44"/>
      <c r="E1106" s="44"/>
      <c r="F1106" s="44"/>
      <c r="G1106" s="45"/>
      <c r="H1106" s="55" t="str">
        <f t="shared" ca="1" si="277"/>
        <v/>
      </c>
      <c r="I1106" s="56" t="str">
        <f t="shared" ca="1" si="278"/>
        <v/>
      </c>
      <c r="J1106" s="56" t="str">
        <f t="shared" ca="1" si="279"/>
        <v/>
      </c>
      <c r="K1106" s="56" t="str">
        <f t="shared" ca="1" si="280"/>
        <v/>
      </c>
      <c r="L1106" s="56" t="str">
        <f t="shared" ca="1" si="281"/>
        <v/>
      </c>
      <c r="M1106" s="56" t="str">
        <f t="shared" ca="1" si="282"/>
        <v/>
      </c>
      <c r="N1106" s="79" t="str">
        <f ca="1">IF(OR(G1106="T",G1106="",AND(H1106="",I1106="",J1106="",K1106="",L1106="",M1106="")),"",Listen!$A$6)</f>
        <v/>
      </c>
      <c r="O1106" s="60" t="str">
        <f t="shared" ca="1" si="273"/>
        <v/>
      </c>
      <c r="P1106" s="74" t="str">
        <f t="shared" ca="1" si="283"/>
        <v/>
      </c>
      <c r="Q1106" s="66" t="str">
        <f t="shared" ca="1" si="284"/>
        <v/>
      </c>
      <c r="R1106" s="66" t="str">
        <f t="shared" ca="1" si="285"/>
        <v/>
      </c>
      <c r="S1106" s="83" t="str">
        <f t="shared" si="286"/>
        <v/>
      </c>
      <c r="T1106" s="75" t="str">
        <f t="shared" si="274"/>
        <v/>
      </c>
      <c r="U1106" s="91" t="str">
        <f t="shared" si="287"/>
        <v/>
      </c>
      <c r="V1106" s="87" t="str">
        <f t="shared" si="275"/>
        <v/>
      </c>
      <c r="W1106" s="46" t="str">
        <f t="shared" si="288"/>
        <v/>
      </c>
      <c r="X1106" s="47"/>
    </row>
    <row r="1107" spans="1:24" x14ac:dyDescent="0.25">
      <c r="A1107" s="108" t="str">
        <f t="shared" si="276"/>
        <v/>
      </c>
      <c r="B1107" s="149"/>
      <c r="C1107" s="34"/>
      <c r="D1107" s="44"/>
      <c r="E1107" s="44"/>
      <c r="F1107" s="44"/>
      <c r="G1107" s="45"/>
      <c r="H1107" s="55" t="str">
        <f t="shared" ca="1" si="277"/>
        <v/>
      </c>
      <c r="I1107" s="56" t="str">
        <f t="shared" ca="1" si="278"/>
        <v/>
      </c>
      <c r="J1107" s="56" t="str">
        <f t="shared" ca="1" si="279"/>
        <v/>
      </c>
      <c r="K1107" s="56" t="str">
        <f t="shared" ca="1" si="280"/>
        <v/>
      </c>
      <c r="L1107" s="56" t="str">
        <f t="shared" ca="1" si="281"/>
        <v/>
      </c>
      <c r="M1107" s="56" t="str">
        <f t="shared" ca="1" si="282"/>
        <v/>
      </c>
      <c r="N1107" s="79" t="str">
        <f ca="1">IF(OR(G1107="T",G1107="",AND(H1107="",I1107="",J1107="",K1107="",L1107="",M1107="")),"",Listen!$A$6)</f>
        <v/>
      </c>
      <c r="O1107" s="60" t="str">
        <f t="shared" ca="1" si="273"/>
        <v/>
      </c>
      <c r="P1107" s="74" t="str">
        <f t="shared" ca="1" si="283"/>
        <v/>
      </c>
      <c r="Q1107" s="66" t="str">
        <f t="shared" ca="1" si="284"/>
        <v/>
      </c>
      <c r="R1107" s="66" t="str">
        <f t="shared" ca="1" si="285"/>
        <v/>
      </c>
      <c r="S1107" s="83" t="str">
        <f t="shared" si="286"/>
        <v/>
      </c>
      <c r="T1107" s="75" t="str">
        <f t="shared" si="274"/>
        <v/>
      </c>
      <c r="U1107" s="91" t="str">
        <f t="shared" si="287"/>
        <v/>
      </c>
      <c r="V1107" s="87" t="str">
        <f t="shared" si="275"/>
        <v/>
      </c>
      <c r="W1107" s="46" t="str">
        <f t="shared" si="288"/>
        <v/>
      </c>
      <c r="X1107" s="47"/>
    </row>
    <row r="1108" spans="1:24" x14ac:dyDescent="0.25">
      <c r="A1108" s="108" t="str">
        <f t="shared" si="276"/>
        <v/>
      </c>
      <c r="B1108" s="149"/>
      <c r="C1108" s="34"/>
      <c r="D1108" s="44"/>
      <c r="E1108" s="44"/>
      <c r="F1108" s="44"/>
      <c r="G1108" s="45"/>
      <c r="H1108" s="55" t="str">
        <f t="shared" ca="1" si="277"/>
        <v/>
      </c>
      <c r="I1108" s="56" t="str">
        <f t="shared" ca="1" si="278"/>
        <v/>
      </c>
      <c r="J1108" s="56" t="str">
        <f t="shared" ca="1" si="279"/>
        <v/>
      </c>
      <c r="K1108" s="56" t="str">
        <f t="shared" ca="1" si="280"/>
        <v/>
      </c>
      <c r="L1108" s="56" t="str">
        <f t="shared" ca="1" si="281"/>
        <v/>
      </c>
      <c r="M1108" s="56" t="str">
        <f t="shared" ca="1" si="282"/>
        <v/>
      </c>
      <c r="N1108" s="79" t="str">
        <f ca="1">IF(OR(G1108="T",G1108="",AND(H1108="",I1108="",J1108="",K1108="",L1108="",M1108="")),"",Listen!$A$6)</f>
        <v/>
      </c>
      <c r="O1108" s="60" t="str">
        <f t="shared" ca="1" si="273"/>
        <v/>
      </c>
      <c r="P1108" s="74" t="str">
        <f t="shared" ca="1" si="283"/>
        <v/>
      </c>
      <c r="Q1108" s="66" t="str">
        <f t="shared" ca="1" si="284"/>
        <v/>
      </c>
      <c r="R1108" s="66" t="str">
        <f t="shared" ca="1" si="285"/>
        <v/>
      </c>
      <c r="S1108" s="83" t="str">
        <f t="shared" si="286"/>
        <v/>
      </c>
      <c r="T1108" s="75" t="str">
        <f t="shared" si="274"/>
        <v/>
      </c>
      <c r="U1108" s="91" t="str">
        <f t="shared" si="287"/>
        <v/>
      </c>
      <c r="V1108" s="87" t="str">
        <f t="shared" si="275"/>
        <v/>
      </c>
      <c r="W1108" s="46" t="str">
        <f t="shared" si="288"/>
        <v/>
      </c>
      <c r="X1108" s="47"/>
    </row>
    <row r="1109" spans="1:24" x14ac:dyDescent="0.25">
      <c r="A1109" s="108" t="str">
        <f t="shared" si="276"/>
        <v/>
      </c>
      <c r="B1109" s="149"/>
      <c r="C1109" s="34"/>
      <c r="D1109" s="44"/>
      <c r="E1109" s="44"/>
      <c r="F1109" s="44"/>
      <c r="G1109" s="45"/>
      <c r="H1109" s="55" t="str">
        <f t="shared" ca="1" si="277"/>
        <v/>
      </c>
      <c r="I1109" s="56" t="str">
        <f t="shared" ca="1" si="278"/>
        <v/>
      </c>
      <c r="J1109" s="56" t="str">
        <f t="shared" ca="1" si="279"/>
        <v/>
      </c>
      <c r="K1109" s="56" t="str">
        <f t="shared" ca="1" si="280"/>
        <v/>
      </c>
      <c r="L1109" s="56" t="str">
        <f t="shared" ca="1" si="281"/>
        <v/>
      </c>
      <c r="M1109" s="56" t="str">
        <f t="shared" ca="1" si="282"/>
        <v/>
      </c>
      <c r="N1109" s="79" t="str">
        <f ca="1">IF(OR(G1109="T",G1109="",AND(H1109="",I1109="",J1109="",K1109="",L1109="",M1109="")),"",Listen!$A$6)</f>
        <v/>
      </c>
      <c r="O1109" s="60" t="str">
        <f t="shared" ca="1" si="273"/>
        <v/>
      </c>
      <c r="P1109" s="74" t="str">
        <f t="shared" ca="1" si="283"/>
        <v/>
      </c>
      <c r="Q1109" s="66" t="str">
        <f t="shared" ca="1" si="284"/>
        <v/>
      </c>
      <c r="R1109" s="66" t="str">
        <f t="shared" ca="1" si="285"/>
        <v/>
      </c>
      <c r="S1109" s="83" t="str">
        <f t="shared" si="286"/>
        <v/>
      </c>
      <c r="T1109" s="75" t="str">
        <f t="shared" si="274"/>
        <v/>
      </c>
      <c r="U1109" s="91" t="str">
        <f t="shared" si="287"/>
        <v/>
      </c>
      <c r="V1109" s="87" t="str">
        <f t="shared" si="275"/>
        <v/>
      </c>
      <c r="W1109" s="46" t="str">
        <f t="shared" si="288"/>
        <v/>
      </c>
      <c r="X1109" s="47"/>
    </row>
    <row r="1110" spans="1:24" x14ac:dyDescent="0.25">
      <c r="A1110" s="108" t="str">
        <f t="shared" si="276"/>
        <v/>
      </c>
      <c r="B1110" s="149"/>
      <c r="C1110" s="34"/>
      <c r="D1110" s="44"/>
      <c r="E1110" s="44"/>
      <c r="F1110" s="44"/>
      <c r="G1110" s="45"/>
      <c r="H1110" s="55" t="str">
        <f t="shared" ca="1" si="277"/>
        <v/>
      </c>
      <c r="I1110" s="56" t="str">
        <f t="shared" ca="1" si="278"/>
        <v/>
      </c>
      <c r="J1110" s="56" t="str">
        <f t="shared" ca="1" si="279"/>
        <v/>
      </c>
      <c r="K1110" s="56" t="str">
        <f t="shared" ca="1" si="280"/>
        <v/>
      </c>
      <c r="L1110" s="56" t="str">
        <f t="shared" ca="1" si="281"/>
        <v/>
      </c>
      <c r="M1110" s="56" t="str">
        <f t="shared" ca="1" si="282"/>
        <v/>
      </c>
      <c r="N1110" s="79" t="str">
        <f ca="1">IF(OR(G1110="T",G1110="",AND(H1110="",I1110="",J1110="",K1110="",L1110="",M1110="")),"",Listen!$A$6)</f>
        <v/>
      </c>
      <c r="O1110" s="60" t="str">
        <f t="shared" ca="1" si="273"/>
        <v/>
      </c>
      <c r="P1110" s="74" t="str">
        <f t="shared" ca="1" si="283"/>
        <v/>
      </c>
      <c r="Q1110" s="66" t="str">
        <f t="shared" ca="1" si="284"/>
        <v/>
      </c>
      <c r="R1110" s="66" t="str">
        <f t="shared" ca="1" si="285"/>
        <v/>
      </c>
      <c r="S1110" s="83" t="str">
        <f t="shared" si="286"/>
        <v/>
      </c>
      <c r="T1110" s="75" t="str">
        <f t="shared" si="274"/>
        <v/>
      </c>
      <c r="U1110" s="91" t="str">
        <f t="shared" si="287"/>
        <v/>
      </c>
      <c r="V1110" s="87" t="str">
        <f t="shared" si="275"/>
        <v/>
      </c>
      <c r="W1110" s="46" t="str">
        <f t="shared" si="288"/>
        <v/>
      </c>
      <c r="X1110" s="47"/>
    </row>
    <row r="1111" spans="1:24" x14ac:dyDescent="0.25">
      <c r="A1111" s="108" t="str">
        <f t="shared" si="276"/>
        <v/>
      </c>
      <c r="B1111" s="149"/>
      <c r="C1111" s="34"/>
      <c r="D1111" s="44"/>
      <c r="E1111" s="44"/>
      <c r="F1111" s="44"/>
      <c r="G1111" s="45"/>
      <c r="H1111" s="55" t="str">
        <f t="shared" ca="1" si="277"/>
        <v/>
      </c>
      <c r="I1111" s="56" t="str">
        <f t="shared" ca="1" si="278"/>
        <v/>
      </c>
      <c r="J1111" s="56" t="str">
        <f t="shared" ca="1" si="279"/>
        <v/>
      </c>
      <c r="K1111" s="56" t="str">
        <f t="shared" ca="1" si="280"/>
        <v/>
      </c>
      <c r="L1111" s="56" t="str">
        <f t="shared" ca="1" si="281"/>
        <v/>
      </c>
      <c r="M1111" s="56" t="str">
        <f t="shared" ca="1" si="282"/>
        <v/>
      </c>
      <c r="N1111" s="79" t="str">
        <f ca="1">IF(OR(G1111="T",G1111="",AND(H1111="",I1111="",J1111="",K1111="",L1111="",M1111="")),"",Listen!$A$6)</f>
        <v/>
      </c>
      <c r="O1111" s="60" t="str">
        <f t="shared" ca="1" si="273"/>
        <v/>
      </c>
      <c r="P1111" s="74" t="str">
        <f t="shared" ca="1" si="283"/>
        <v/>
      </c>
      <c r="Q1111" s="66" t="str">
        <f t="shared" ca="1" si="284"/>
        <v/>
      </c>
      <c r="R1111" s="66" t="str">
        <f t="shared" ca="1" si="285"/>
        <v/>
      </c>
      <c r="S1111" s="83" t="str">
        <f t="shared" si="286"/>
        <v/>
      </c>
      <c r="T1111" s="75" t="str">
        <f t="shared" si="274"/>
        <v/>
      </c>
      <c r="U1111" s="91" t="str">
        <f t="shared" si="287"/>
        <v/>
      </c>
      <c r="V1111" s="87" t="str">
        <f t="shared" si="275"/>
        <v/>
      </c>
      <c r="W1111" s="46" t="str">
        <f t="shared" si="288"/>
        <v/>
      </c>
      <c r="X1111" s="47"/>
    </row>
    <row r="1112" spans="1:24" x14ac:dyDescent="0.25">
      <c r="A1112" s="108" t="str">
        <f t="shared" si="276"/>
        <v/>
      </c>
      <c r="B1112" s="149"/>
      <c r="C1112" s="34"/>
      <c r="D1112" s="44"/>
      <c r="E1112" s="44"/>
      <c r="F1112" s="44"/>
      <c r="G1112" s="45"/>
      <c r="H1112" s="55" t="str">
        <f t="shared" ca="1" si="277"/>
        <v/>
      </c>
      <c r="I1112" s="56" t="str">
        <f t="shared" ca="1" si="278"/>
        <v/>
      </c>
      <c r="J1112" s="56" t="str">
        <f t="shared" ca="1" si="279"/>
        <v/>
      </c>
      <c r="K1112" s="56" t="str">
        <f t="shared" ca="1" si="280"/>
        <v/>
      </c>
      <c r="L1112" s="56" t="str">
        <f t="shared" ca="1" si="281"/>
        <v/>
      </c>
      <c r="M1112" s="56" t="str">
        <f t="shared" ca="1" si="282"/>
        <v/>
      </c>
      <c r="N1112" s="79" t="str">
        <f ca="1">IF(OR(G1112="T",G1112="",AND(H1112="",I1112="",J1112="",K1112="",L1112="",M1112="")),"",Listen!$A$6)</f>
        <v/>
      </c>
      <c r="O1112" s="60" t="str">
        <f t="shared" ca="1" si="273"/>
        <v/>
      </c>
      <c r="P1112" s="74" t="str">
        <f t="shared" ca="1" si="283"/>
        <v/>
      </c>
      <c r="Q1112" s="66" t="str">
        <f t="shared" ca="1" si="284"/>
        <v/>
      </c>
      <c r="R1112" s="66" t="str">
        <f t="shared" ca="1" si="285"/>
        <v/>
      </c>
      <c r="S1112" s="83" t="str">
        <f t="shared" si="286"/>
        <v/>
      </c>
      <c r="T1112" s="75" t="str">
        <f t="shared" si="274"/>
        <v/>
      </c>
      <c r="U1112" s="91" t="str">
        <f t="shared" si="287"/>
        <v/>
      </c>
      <c r="V1112" s="87" t="str">
        <f t="shared" si="275"/>
        <v/>
      </c>
      <c r="W1112" s="46" t="str">
        <f t="shared" si="288"/>
        <v/>
      </c>
      <c r="X1112" s="47"/>
    </row>
    <row r="1113" spans="1:24" x14ac:dyDescent="0.25">
      <c r="A1113" s="108" t="str">
        <f t="shared" si="276"/>
        <v/>
      </c>
      <c r="B1113" s="149"/>
      <c r="C1113" s="34"/>
      <c r="D1113" s="44"/>
      <c r="E1113" s="44"/>
      <c r="F1113" s="44"/>
      <c r="G1113" s="45"/>
      <c r="H1113" s="55" t="str">
        <f t="shared" ca="1" si="277"/>
        <v/>
      </c>
      <c r="I1113" s="56" t="str">
        <f t="shared" ca="1" si="278"/>
        <v/>
      </c>
      <c r="J1113" s="56" t="str">
        <f t="shared" ca="1" si="279"/>
        <v/>
      </c>
      <c r="K1113" s="56" t="str">
        <f t="shared" ca="1" si="280"/>
        <v/>
      </c>
      <c r="L1113" s="56" t="str">
        <f t="shared" ca="1" si="281"/>
        <v/>
      </c>
      <c r="M1113" s="56" t="str">
        <f t="shared" ca="1" si="282"/>
        <v/>
      </c>
      <c r="N1113" s="79" t="str">
        <f ca="1">IF(OR(G1113="T",G1113="",AND(H1113="",I1113="",J1113="",K1113="",L1113="",M1113="")),"",Listen!$A$6)</f>
        <v/>
      </c>
      <c r="O1113" s="60" t="str">
        <f t="shared" ca="1" si="273"/>
        <v/>
      </c>
      <c r="P1113" s="74" t="str">
        <f t="shared" ca="1" si="283"/>
        <v/>
      </c>
      <c r="Q1113" s="66" t="str">
        <f t="shared" ca="1" si="284"/>
        <v/>
      </c>
      <c r="R1113" s="66" t="str">
        <f t="shared" ca="1" si="285"/>
        <v/>
      </c>
      <c r="S1113" s="83" t="str">
        <f t="shared" si="286"/>
        <v/>
      </c>
      <c r="T1113" s="75" t="str">
        <f t="shared" si="274"/>
        <v/>
      </c>
      <c r="U1113" s="91" t="str">
        <f t="shared" si="287"/>
        <v/>
      </c>
      <c r="V1113" s="87" t="str">
        <f t="shared" si="275"/>
        <v/>
      </c>
      <c r="W1113" s="46" t="str">
        <f t="shared" si="288"/>
        <v/>
      </c>
      <c r="X1113" s="47"/>
    </row>
    <row r="1114" spans="1:24" x14ac:dyDescent="0.25">
      <c r="A1114" s="108" t="str">
        <f t="shared" si="276"/>
        <v/>
      </c>
      <c r="B1114" s="149"/>
      <c r="C1114" s="34"/>
      <c r="D1114" s="44"/>
      <c r="E1114" s="44"/>
      <c r="F1114" s="44"/>
      <c r="G1114" s="45"/>
      <c r="H1114" s="55" t="str">
        <f t="shared" ca="1" si="277"/>
        <v/>
      </c>
      <c r="I1114" s="56" t="str">
        <f t="shared" ca="1" si="278"/>
        <v/>
      </c>
      <c r="J1114" s="56" t="str">
        <f t="shared" ca="1" si="279"/>
        <v/>
      </c>
      <c r="K1114" s="56" t="str">
        <f t="shared" ca="1" si="280"/>
        <v/>
      </c>
      <c r="L1114" s="56" t="str">
        <f t="shared" ca="1" si="281"/>
        <v/>
      </c>
      <c r="M1114" s="56" t="str">
        <f t="shared" ca="1" si="282"/>
        <v/>
      </c>
      <c r="N1114" s="79" t="str">
        <f ca="1">IF(OR(G1114="T",G1114="",AND(H1114="",I1114="",J1114="",K1114="",L1114="",M1114="")),"",Listen!$A$6)</f>
        <v/>
      </c>
      <c r="O1114" s="60" t="str">
        <f t="shared" ca="1" si="273"/>
        <v/>
      </c>
      <c r="P1114" s="74" t="str">
        <f t="shared" ca="1" si="283"/>
        <v/>
      </c>
      <c r="Q1114" s="66" t="str">
        <f t="shared" ca="1" si="284"/>
        <v/>
      </c>
      <c r="R1114" s="66" t="str">
        <f t="shared" ca="1" si="285"/>
        <v/>
      </c>
      <c r="S1114" s="83" t="str">
        <f t="shared" si="286"/>
        <v/>
      </c>
      <c r="T1114" s="75" t="str">
        <f t="shared" si="274"/>
        <v/>
      </c>
      <c r="U1114" s="91" t="str">
        <f t="shared" si="287"/>
        <v/>
      </c>
      <c r="V1114" s="87" t="str">
        <f t="shared" si="275"/>
        <v/>
      </c>
      <c r="W1114" s="46" t="str">
        <f t="shared" si="288"/>
        <v/>
      </c>
      <c r="X1114" s="47"/>
    </row>
    <row r="1115" spans="1:24" x14ac:dyDescent="0.25">
      <c r="A1115" s="108" t="str">
        <f t="shared" si="276"/>
        <v/>
      </c>
      <c r="B1115" s="149"/>
      <c r="C1115" s="34"/>
      <c r="D1115" s="44"/>
      <c r="E1115" s="44"/>
      <c r="F1115" s="44"/>
      <c r="G1115" s="45"/>
      <c r="H1115" s="55" t="str">
        <f t="shared" ca="1" si="277"/>
        <v/>
      </c>
      <c r="I1115" s="56" t="str">
        <f t="shared" ca="1" si="278"/>
        <v/>
      </c>
      <c r="J1115" s="56" t="str">
        <f t="shared" ca="1" si="279"/>
        <v/>
      </c>
      <c r="K1115" s="56" t="str">
        <f t="shared" ca="1" si="280"/>
        <v/>
      </c>
      <c r="L1115" s="56" t="str">
        <f t="shared" ca="1" si="281"/>
        <v/>
      </c>
      <c r="M1115" s="56" t="str">
        <f t="shared" ca="1" si="282"/>
        <v/>
      </c>
      <c r="N1115" s="79" t="str">
        <f ca="1">IF(OR(G1115="T",G1115="",AND(H1115="",I1115="",J1115="",K1115="",L1115="",M1115="")),"",Listen!$A$6)</f>
        <v/>
      </c>
      <c r="O1115" s="60" t="str">
        <f t="shared" ca="1" si="273"/>
        <v/>
      </c>
      <c r="P1115" s="74" t="str">
        <f t="shared" ca="1" si="283"/>
        <v/>
      </c>
      <c r="Q1115" s="66" t="str">
        <f t="shared" ca="1" si="284"/>
        <v/>
      </c>
      <c r="R1115" s="66" t="str">
        <f t="shared" ca="1" si="285"/>
        <v/>
      </c>
      <c r="S1115" s="83" t="str">
        <f t="shared" si="286"/>
        <v/>
      </c>
      <c r="T1115" s="75" t="str">
        <f t="shared" si="274"/>
        <v/>
      </c>
      <c r="U1115" s="91" t="str">
        <f t="shared" si="287"/>
        <v/>
      </c>
      <c r="V1115" s="87" t="str">
        <f t="shared" si="275"/>
        <v/>
      </c>
      <c r="W1115" s="46" t="str">
        <f t="shared" si="288"/>
        <v/>
      </c>
      <c r="X1115" s="47"/>
    </row>
    <row r="1116" spans="1:24" x14ac:dyDescent="0.25">
      <c r="A1116" s="108" t="str">
        <f t="shared" si="276"/>
        <v/>
      </c>
      <c r="B1116" s="149"/>
      <c r="C1116" s="34"/>
      <c r="D1116" s="44"/>
      <c r="E1116" s="44"/>
      <c r="F1116" s="44"/>
      <c r="G1116" s="45"/>
      <c r="H1116" s="55" t="str">
        <f t="shared" ca="1" si="277"/>
        <v/>
      </c>
      <c r="I1116" s="56" t="str">
        <f t="shared" ca="1" si="278"/>
        <v/>
      </c>
      <c r="J1116" s="56" t="str">
        <f t="shared" ca="1" si="279"/>
        <v/>
      </c>
      <c r="K1116" s="56" t="str">
        <f t="shared" ca="1" si="280"/>
        <v/>
      </c>
      <c r="L1116" s="56" t="str">
        <f t="shared" ca="1" si="281"/>
        <v/>
      </c>
      <c r="M1116" s="56" t="str">
        <f t="shared" ca="1" si="282"/>
        <v/>
      </c>
      <c r="N1116" s="79" t="str">
        <f ca="1">IF(OR(G1116="T",G1116="",AND(H1116="",I1116="",J1116="",K1116="",L1116="",M1116="")),"",Listen!$A$6)</f>
        <v/>
      </c>
      <c r="O1116" s="60" t="str">
        <f t="shared" ca="1" si="273"/>
        <v/>
      </c>
      <c r="P1116" s="74" t="str">
        <f t="shared" ca="1" si="283"/>
        <v/>
      </c>
      <c r="Q1116" s="66" t="str">
        <f t="shared" ca="1" si="284"/>
        <v/>
      </c>
      <c r="R1116" s="66" t="str">
        <f t="shared" ca="1" si="285"/>
        <v/>
      </c>
      <c r="S1116" s="83" t="str">
        <f t="shared" si="286"/>
        <v/>
      </c>
      <c r="T1116" s="75" t="str">
        <f t="shared" si="274"/>
        <v/>
      </c>
      <c r="U1116" s="91" t="str">
        <f t="shared" si="287"/>
        <v/>
      </c>
      <c r="V1116" s="87" t="str">
        <f t="shared" si="275"/>
        <v/>
      </c>
      <c r="W1116" s="46" t="str">
        <f t="shared" si="288"/>
        <v/>
      </c>
      <c r="X1116" s="47"/>
    </row>
    <row r="1117" spans="1:24" x14ac:dyDescent="0.25">
      <c r="A1117" s="108" t="str">
        <f t="shared" si="276"/>
        <v/>
      </c>
      <c r="B1117" s="149"/>
      <c r="C1117" s="34"/>
      <c r="D1117" s="44"/>
      <c r="E1117" s="44"/>
      <c r="F1117" s="44"/>
      <c r="G1117" s="45"/>
      <c r="H1117" s="55" t="str">
        <f t="shared" ca="1" si="277"/>
        <v/>
      </c>
      <c r="I1117" s="56" t="str">
        <f t="shared" ca="1" si="278"/>
        <v/>
      </c>
      <c r="J1117" s="56" t="str">
        <f t="shared" ca="1" si="279"/>
        <v/>
      </c>
      <c r="K1117" s="56" t="str">
        <f t="shared" ca="1" si="280"/>
        <v/>
      </c>
      <c r="L1117" s="56" t="str">
        <f t="shared" ca="1" si="281"/>
        <v/>
      </c>
      <c r="M1117" s="56" t="str">
        <f t="shared" ca="1" si="282"/>
        <v/>
      </c>
      <c r="N1117" s="79" t="str">
        <f ca="1">IF(OR(G1117="T",G1117="",AND(H1117="",I1117="",J1117="",K1117="",L1117="",M1117="")),"",Listen!$A$6)</f>
        <v/>
      </c>
      <c r="O1117" s="60" t="str">
        <f t="shared" ca="1" si="273"/>
        <v/>
      </c>
      <c r="P1117" s="74" t="str">
        <f t="shared" ca="1" si="283"/>
        <v/>
      </c>
      <c r="Q1117" s="66" t="str">
        <f t="shared" ca="1" si="284"/>
        <v/>
      </c>
      <c r="R1117" s="66" t="str">
        <f t="shared" ca="1" si="285"/>
        <v/>
      </c>
      <c r="S1117" s="83" t="str">
        <f t="shared" si="286"/>
        <v/>
      </c>
      <c r="T1117" s="75" t="str">
        <f t="shared" si="274"/>
        <v/>
      </c>
      <c r="U1117" s="91" t="str">
        <f t="shared" si="287"/>
        <v/>
      </c>
      <c r="V1117" s="87" t="str">
        <f t="shared" si="275"/>
        <v/>
      </c>
      <c r="W1117" s="46" t="str">
        <f t="shared" si="288"/>
        <v/>
      </c>
      <c r="X1117" s="47"/>
    </row>
    <row r="1118" spans="1:24" x14ac:dyDescent="0.25">
      <c r="A1118" s="108" t="str">
        <f t="shared" si="276"/>
        <v/>
      </c>
      <c r="B1118" s="149"/>
      <c r="C1118" s="34"/>
      <c r="D1118" s="44"/>
      <c r="E1118" s="44"/>
      <c r="F1118" s="44"/>
      <c r="G1118" s="45"/>
      <c r="H1118" s="55" t="str">
        <f t="shared" ca="1" si="277"/>
        <v/>
      </c>
      <c r="I1118" s="56" t="str">
        <f t="shared" ca="1" si="278"/>
        <v/>
      </c>
      <c r="J1118" s="56" t="str">
        <f t="shared" ca="1" si="279"/>
        <v/>
      </c>
      <c r="K1118" s="56" t="str">
        <f t="shared" ca="1" si="280"/>
        <v/>
      </c>
      <c r="L1118" s="56" t="str">
        <f t="shared" ca="1" si="281"/>
        <v/>
      </c>
      <c r="M1118" s="56" t="str">
        <f t="shared" ca="1" si="282"/>
        <v/>
      </c>
      <c r="N1118" s="79" t="str">
        <f ca="1">IF(OR(G1118="T",G1118="",AND(H1118="",I1118="",J1118="",K1118="",L1118="",M1118="")),"",Listen!$A$6)</f>
        <v/>
      </c>
      <c r="O1118" s="60" t="str">
        <f t="shared" ca="1" si="273"/>
        <v/>
      </c>
      <c r="P1118" s="74" t="str">
        <f t="shared" ca="1" si="283"/>
        <v/>
      </c>
      <c r="Q1118" s="66" t="str">
        <f t="shared" ca="1" si="284"/>
        <v/>
      </c>
      <c r="R1118" s="66" t="str">
        <f t="shared" ca="1" si="285"/>
        <v/>
      </c>
      <c r="S1118" s="83" t="str">
        <f t="shared" si="286"/>
        <v/>
      </c>
      <c r="T1118" s="75" t="str">
        <f t="shared" si="274"/>
        <v/>
      </c>
      <c r="U1118" s="91" t="str">
        <f t="shared" si="287"/>
        <v/>
      </c>
      <c r="V1118" s="87" t="str">
        <f t="shared" si="275"/>
        <v/>
      </c>
      <c r="W1118" s="46" t="str">
        <f t="shared" si="288"/>
        <v/>
      </c>
      <c r="X1118" s="47"/>
    </row>
    <row r="1119" spans="1:24" x14ac:dyDescent="0.25">
      <c r="A1119" s="108" t="str">
        <f t="shared" si="276"/>
        <v/>
      </c>
      <c r="B1119" s="149"/>
      <c r="C1119" s="34"/>
      <c r="D1119" s="44"/>
      <c r="E1119" s="44"/>
      <c r="F1119" s="44"/>
      <c r="G1119" s="45"/>
      <c r="H1119" s="55" t="str">
        <f t="shared" ca="1" si="277"/>
        <v/>
      </c>
      <c r="I1119" s="56" t="str">
        <f t="shared" ca="1" si="278"/>
        <v/>
      </c>
      <c r="J1119" s="56" t="str">
        <f t="shared" ca="1" si="279"/>
        <v/>
      </c>
      <c r="K1119" s="56" t="str">
        <f t="shared" ca="1" si="280"/>
        <v/>
      </c>
      <c r="L1119" s="56" t="str">
        <f t="shared" ca="1" si="281"/>
        <v/>
      </c>
      <c r="M1119" s="56" t="str">
        <f t="shared" ca="1" si="282"/>
        <v/>
      </c>
      <c r="N1119" s="79" t="str">
        <f ca="1">IF(OR(G1119="T",G1119="",AND(H1119="",I1119="",J1119="",K1119="",L1119="",M1119="")),"",Listen!$A$6)</f>
        <v/>
      </c>
      <c r="O1119" s="60" t="str">
        <f t="shared" ca="1" si="273"/>
        <v/>
      </c>
      <c r="P1119" s="74" t="str">
        <f t="shared" ca="1" si="283"/>
        <v/>
      </c>
      <c r="Q1119" s="66" t="str">
        <f t="shared" ca="1" si="284"/>
        <v/>
      </c>
      <c r="R1119" s="66" t="str">
        <f t="shared" ca="1" si="285"/>
        <v/>
      </c>
      <c r="S1119" s="83" t="str">
        <f t="shared" si="286"/>
        <v/>
      </c>
      <c r="T1119" s="75" t="str">
        <f t="shared" si="274"/>
        <v/>
      </c>
      <c r="U1119" s="91" t="str">
        <f t="shared" si="287"/>
        <v/>
      </c>
      <c r="V1119" s="87" t="str">
        <f t="shared" si="275"/>
        <v/>
      </c>
      <c r="W1119" s="46" t="str">
        <f t="shared" si="288"/>
        <v/>
      </c>
      <c r="X1119" s="47"/>
    </row>
    <row r="1120" spans="1:24" x14ac:dyDescent="0.25">
      <c r="A1120" s="108" t="str">
        <f t="shared" si="276"/>
        <v/>
      </c>
      <c r="B1120" s="149"/>
      <c r="C1120" s="34"/>
      <c r="D1120" s="44"/>
      <c r="E1120" s="44"/>
      <c r="F1120" s="44"/>
      <c r="G1120" s="45"/>
      <c r="H1120" s="55" t="str">
        <f t="shared" ca="1" si="277"/>
        <v/>
      </c>
      <c r="I1120" s="56" t="str">
        <f t="shared" ca="1" si="278"/>
        <v/>
      </c>
      <c r="J1120" s="56" t="str">
        <f t="shared" ca="1" si="279"/>
        <v/>
      </c>
      <c r="K1120" s="56" t="str">
        <f t="shared" ca="1" si="280"/>
        <v/>
      </c>
      <c r="L1120" s="56" t="str">
        <f t="shared" ca="1" si="281"/>
        <v/>
      </c>
      <c r="M1120" s="56" t="str">
        <f t="shared" ca="1" si="282"/>
        <v/>
      </c>
      <c r="N1120" s="79" t="str">
        <f ca="1">IF(OR(G1120="T",G1120="",AND(H1120="",I1120="",J1120="",K1120="",L1120="",M1120="")),"",Listen!$A$6)</f>
        <v/>
      </c>
      <c r="O1120" s="60" t="str">
        <f t="shared" ca="1" si="273"/>
        <v/>
      </c>
      <c r="P1120" s="74" t="str">
        <f t="shared" ca="1" si="283"/>
        <v/>
      </c>
      <c r="Q1120" s="66" t="str">
        <f t="shared" ca="1" si="284"/>
        <v/>
      </c>
      <c r="R1120" s="66" t="str">
        <f t="shared" ca="1" si="285"/>
        <v/>
      </c>
      <c r="S1120" s="83" t="str">
        <f t="shared" si="286"/>
        <v/>
      </c>
      <c r="T1120" s="75" t="str">
        <f t="shared" si="274"/>
        <v/>
      </c>
      <c r="U1120" s="91" t="str">
        <f t="shared" si="287"/>
        <v/>
      </c>
      <c r="V1120" s="87" t="str">
        <f t="shared" si="275"/>
        <v/>
      </c>
      <c r="W1120" s="46" t="str">
        <f t="shared" si="288"/>
        <v/>
      </c>
      <c r="X1120" s="47"/>
    </row>
    <row r="1121" spans="1:24" x14ac:dyDescent="0.25">
      <c r="A1121" s="108" t="str">
        <f t="shared" si="276"/>
        <v/>
      </c>
      <c r="B1121" s="149"/>
      <c r="C1121" s="34"/>
      <c r="D1121" s="44"/>
      <c r="E1121" s="44"/>
      <c r="F1121" s="44"/>
      <c r="G1121" s="45"/>
      <c r="H1121" s="55" t="str">
        <f t="shared" ca="1" si="277"/>
        <v/>
      </c>
      <c r="I1121" s="56" t="str">
        <f t="shared" ca="1" si="278"/>
        <v/>
      </c>
      <c r="J1121" s="56" t="str">
        <f t="shared" ca="1" si="279"/>
        <v/>
      </c>
      <c r="K1121" s="56" t="str">
        <f t="shared" ca="1" si="280"/>
        <v/>
      </c>
      <c r="L1121" s="56" t="str">
        <f t="shared" ca="1" si="281"/>
        <v/>
      </c>
      <c r="M1121" s="56" t="str">
        <f t="shared" ca="1" si="282"/>
        <v/>
      </c>
      <c r="N1121" s="79" t="str">
        <f ca="1">IF(OR(G1121="T",G1121="",AND(H1121="",I1121="",J1121="",K1121="",L1121="",M1121="")),"",Listen!$A$6)</f>
        <v/>
      </c>
      <c r="O1121" s="60" t="str">
        <f t="shared" ca="1" si="273"/>
        <v/>
      </c>
      <c r="P1121" s="74" t="str">
        <f t="shared" ca="1" si="283"/>
        <v/>
      </c>
      <c r="Q1121" s="66" t="str">
        <f t="shared" ca="1" si="284"/>
        <v/>
      </c>
      <c r="R1121" s="66" t="str">
        <f t="shared" ca="1" si="285"/>
        <v/>
      </c>
      <c r="S1121" s="83" t="str">
        <f t="shared" si="286"/>
        <v/>
      </c>
      <c r="T1121" s="75" t="str">
        <f t="shared" si="274"/>
        <v/>
      </c>
      <c r="U1121" s="91" t="str">
        <f t="shared" si="287"/>
        <v/>
      </c>
      <c r="V1121" s="87" t="str">
        <f t="shared" si="275"/>
        <v/>
      </c>
      <c r="W1121" s="46" t="str">
        <f t="shared" si="288"/>
        <v/>
      </c>
      <c r="X1121" s="47"/>
    </row>
    <row r="1122" spans="1:24" x14ac:dyDescent="0.25">
      <c r="A1122" s="108" t="str">
        <f t="shared" si="276"/>
        <v/>
      </c>
      <c r="B1122" s="149"/>
      <c r="C1122" s="34"/>
      <c r="D1122" s="44"/>
      <c r="E1122" s="44"/>
      <c r="F1122" s="44"/>
      <c r="G1122" s="45"/>
      <c r="H1122" s="55" t="str">
        <f t="shared" ca="1" si="277"/>
        <v/>
      </c>
      <c r="I1122" s="56" t="str">
        <f t="shared" ca="1" si="278"/>
        <v/>
      </c>
      <c r="J1122" s="56" t="str">
        <f t="shared" ca="1" si="279"/>
        <v/>
      </c>
      <c r="K1122" s="56" t="str">
        <f t="shared" ca="1" si="280"/>
        <v/>
      </c>
      <c r="L1122" s="56" t="str">
        <f t="shared" ca="1" si="281"/>
        <v/>
      </c>
      <c r="M1122" s="56" t="str">
        <f t="shared" ca="1" si="282"/>
        <v/>
      </c>
      <c r="N1122" s="79" t="str">
        <f ca="1">IF(OR(G1122="T",G1122="",AND(H1122="",I1122="",J1122="",K1122="",L1122="",M1122="")),"",Listen!$A$6)</f>
        <v/>
      </c>
      <c r="O1122" s="60" t="str">
        <f t="shared" ca="1" si="273"/>
        <v/>
      </c>
      <c r="P1122" s="74" t="str">
        <f t="shared" ca="1" si="283"/>
        <v/>
      </c>
      <c r="Q1122" s="66" t="str">
        <f t="shared" ca="1" si="284"/>
        <v/>
      </c>
      <c r="R1122" s="66" t="str">
        <f t="shared" ca="1" si="285"/>
        <v/>
      </c>
      <c r="S1122" s="83" t="str">
        <f t="shared" si="286"/>
        <v/>
      </c>
      <c r="T1122" s="75" t="str">
        <f t="shared" si="274"/>
        <v/>
      </c>
      <c r="U1122" s="91" t="str">
        <f t="shared" si="287"/>
        <v/>
      </c>
      <c r="V1122" s="87" t="str">
        <f t="shared" si="275"/>
        <v/>
      </c>
      <c r="W1122" s="46" t="str">
        <f t="shared" si="288"/>
        <v/>
      </c>
      <c r="X1122" s="47"/>
    </row>
    <row r="1123" spans="1:24" x14ac:dyDescent="0.25">
      <c r="A1123" s="108" t="str">
        <f t="shared" si="276"/>
        <v/>
      </c>
      <c r="B1123" s="149"/>
      <c r="C1123" s="34"/>
      <c r="D1123" s="44"/>
      <c r="E1123" s="44"/>
      <c r="F1123" s="44"/>
      <c r="G1123" s="45"/>
      <c r="H1123" s="55" t="str">
        <f t="shared" ca="1" si="277"/>
        <v/>
      </c>
      <c r="I1123" s="56" t="str">
        <f t="shared" ca="1" si="278"/>
        <v/>
      </c>
      <c r="J1123" s="56" t="str">
        <f t="shared" ca="1" si="279"/>
        <v/>
      </c>
      <c r="K1123" s="56" t="str">
        <f t="shared" ca="1" si="280"/>
        <v/>
      </c>
      <c r="L1123" s="56" t="str">
        <f t="shared" ca="1" si="281"/>
        <v/>
      </c>
      <c r="M1123" s="56" t="str">
        <f t="shared" ca="1" si="282"/>
        <v/>
      </c>
      <c r="N1123" s="79" t="str">
        <f ca="1">IF(OR(G1123="T",G1123="",AND(H1123="",I1123="",J1123="",K1123="",L1123="",M1123="")),"",Listen!$A$6)</f>
        <v/>
      </c>
      <c r="O1123" s="60" t="str">
        <f t="shared" ca="1" si="273"/>
        <v/>
      </c>
      <c r="P1123" s="74" t="str">
        <f t="shared" ca="1" si="283"/>
        <v/>
      </c>
      <c r="Q1123" s="66" t="str">
        <f t="shared" ca="1" si="284"/>
        <v/>
      </c>
      <c r="R1123" s="66" t="str">
        <f t="shared" ca="1" si="285"/>
        <v/>
      </c>
      <c r="S1123" s="83" t="str">
        <f t="shared" si="286"/>
        <v/>
      </c>
      <c r="T1123" s="75" t="str">
        <f t="shared" si="274"/>
        <v/>
      </c>
      <c r="U1123" s="91" t="str">
        <f t="shared" si="287"/>
        <v/>
      </c>
      <c r="V1123" s="87" t="str">
        <f t="shared" si="275"/>
        <v/>
      </c>
      <c r="W1123" s="46" t="str">
        <f t="shared" si="288"/>
        <v/>
      </c>
      <c r="X1123" s="47"/>
    </row>
    <row r="1124" spans="1:24" x14ac:dyDescent="0.25">
      <c r="A1124" s="108" t="str">
        <f t="shared" si="276"/>
        <v/>
      </c>
      <c r="B1124" s="149"/>
      <c r="C1124" s="34"/>
      <c r="D1124" s="44"/>
      <c r="E1124" s="44"/>
      <c r="F1124" s="44"/>
      <c r="G1124" s="45"/>
      <c r="H1124" s="55" t="str">
        <f t="shared" ca="1" si="277"/>
        <v/>
      </c>
      <c r="I1124" s="56" t="str">
        <f t="shared" ca="1" si="278"/>
        <v/>
      </c>
      <c r="J1124" s="56" t="str">
        <f t="shared" ca="1" si="279"/>
        <v/>
      </c>
      <c r="K1124" s="56" t="str">
        <f t="shared" ca="1" si="280"/>
        <v/>
      </c>
      <c r="L1124" s="56" t="str">
        <f t="shared" ca="1" si="281"/>
        <v/>
      </c>
      <c r="M1124" s="56" t="str">
        <f t="shared" ca="1" si="282"/>
        <v/>
      </c>
      <c r="N1124" s="79" t="str">
        <f ca="1">IF(OR(G1124="T",G1124="",AND(H1124="",I1124="",J1124="",K1124="",L1124="",M1124="")),"",Listen!$A$6)</f>
        <v/>
      </c>
      <c r="O1124" s="60" t="str">
        <f t="shared" ca="1" si="273"/>
        <v/>
      </c>
      <c r="P1124" s="74" t="str">
        <f t="shared" ca="1" si="283"/>
        <v/>
      </c>
      <c r="Q1124" s="66" t="str">
        <f t="shared" ca="1" si="284"/>
        <v/>
      </c>
      <c r="R1124" s="66" t="str">
        <f t="shared" ca="1" si="285"/>
        <v/>
      </c>
      <c r="S1124" s="83" t="str">
        <f t="shared" si="286"/>
        <v/>
      </c>
      <c r="T1124" s="75" t="str">
        <f t="shared" si="274"/>
        <v/>
      </c>
      <c r="U1124" s="91" t="str">
        <f t="shared" si="287"/>
        <v/>
      </c>
      <c r="V1124" s="87" t="str">
        <f t="shared" si="275"/>
        <v/>
      </c>
      <c r="W1124" s="46" t="str">
        <f t="shared" si="288"/>
        <v/>
      </c>
      <c r="X1124" s="47"/>
    </row>
    <row r="1125" spans="1:24" x14ac:dyDescent="0.25">
      <c r="A1125" s="108" t="str">
        <f t="shared" si="276"/>
        <v/>
      </c>
      <c r="B1125" s="149"/>
      <c r="C1125" s="34"/>
      <c r="D1125" s="44"/>
      <c r="E1125" s="44"/>
      <c r="F1125" s="44"/>
      <c r="G1125" s="45"/>
      <c r="H1125" s="55" t="str">
        <f t="shared" ca="1" si="277"/>
        <v/>
      </c>
      <c r="I1125" s="56" t="str">
        <f t="shared" ca="1" si="278"/>
        <v/>
      </c>
      <c r="J1125" s="56" t="str">
        <f t="shared" ca="1" si="279"/>
        <v/>
      </c>
      <c r="K1125" s="56" t="str">
        <f t="shared" ca="1" si="280"/>
        <v/>
      </c>
      <c r="L1125" s="56" t="str">
        <f t="shared" ca="1" si="281"/>
        <v/>
      </c>
      <c r="M1125" s="56" t="str">
        <f t="shared" ca="1" si="282"/>
        <v/>
      </c>
      <c r="N1125" s="79" t="str">
        <f ca="1">IF(OR(G1125="T",G1125="",AND(H1125="",I1125="",J1125="",K1125="",L1125="",M1125="")),"",Listen!$A$6)</f>
        <v/>
      </c>
      <c r="O1125" s="60" t="str">
        <f t="shared" ca="1" si="273"/>
        <v/>
      </c>
      <c r="P1125" s="74" t="str">
        <f t="shared" ca="1" si="283"/>
        <v/>
      </c>
      <c r="Q1125" s="66" t="str">
        <f t="shared" ca="1" si="284"/>
        <v/>
      </c>
      <c r="R1125" s="66" t="str">
        <f t="shared" ca="1" si="285"/>
        <v/>
      </c>
      <c r="S1125" s="83" t="str">
        <f t="shared" si="286"/>
        <v/>
      </c>
      <c r="T1125" s="75" t="str">
        <f t="shared" si="274"/>
        <v/>
      </c>
      <c r="U1125" s="91" t="str">
        <f t="shared" si="287"/>
        <v/>
      </c>
      <c r="V1125" s="87" t="str">
        <f t="shared" si="275"/>
        <v/>
      </c>
      <c r="W1125" s="46" t="str">
        <f t="shared" si="288"/>
        <v/>
      </c>
      <c r="X1125" s="47"/>
    </row>
    <row r="1126" spans="1:24" x14ac:dyDescent="0.25">
      <c r="A1126" s="108" t="str">
        <f t="shared" si="276"/>
        <v/>
      </c>
      <c r="B1126" s="149"/>
      <c r="C1126" s="34"/>
      <c r="D1126" s="44"/>
      <c r="E1126" s="44"/>
      <c r="F1126" s="44"/>
      <c r="G1126" s="45"/>
      <c r="H1126" s="55" t="str">
        <f t="shared" ca="1" si="277"/>
        <v/>
      </c>
      <c r="I1126" s="56" t="str">
        <f t="shared" ca="1" si="278"/>
        <v/>
      </c>
      <c r="J1126" s="56" t="str">
        <f t="shared" ca="1" si="279"/>
        <v/>
      </c>
      <c r="K1126" s="56" t="str">
        <f t="shared" ca="1" si="280"/>
        <v/>
      </c>
      <c r="L1126" s="56" t="str">
        <f t="shared" ca="1" si="281"/>
        <v/>
      </c>
      <c r="M1126" s="56" t="str">
        <f t="shared" ca="1" si="282"/>
        <v/>
      </c>
      <c r="N1126" s="79" t="str">
        <f ca="1">IF(OR(G1126="T",G1126="",AND(H1126="",I1126="",J1126="",K1126="",L1126="",M1126="")),"",Listen!$A$6)</f>
        <v/>
      </c>
      <c r="O1126" s="60" t="str">
        <f t="shared" ca="1" si="273"/>
        <v/>
      </c>
      <c r="P1126" s="74" t="str">
        <f t="shared" ca="1" si="283"/>
        <v/>
      </c>
      <c r="Q1126" s="66" t="str">
        <f t="shared" ca="1" si="284"/>
        <v/>
      </c>
      <c r="R1126" s="66" t="str">
        <f t="shared" ca="1" si="285"/>
        <v/>
      </c>
      <c r="S1126" s="83" t="str">
        <f t="shared" si="286"/>
        <v/>
      </c>
      <c r="T1126" s="75" t="str">
        <f t="shared" si="274"/>
        <v/>
      </c>
      <c r="U1126" s="91" t="str">
        <f t="shared" si="287"/>
        <v/>
      </c>
      <c r="V1126" s="87" t="str">
        <f t="shared" si="275"/>
        <v/>
      </c>
      <c r="W1126" s="46" t="str">
        <f t="shared" si="288"/>
        <v/>
      </c>
      <c r="X1126" s="47"/>
    </row>
    <row r="1127" spans="1:24" x14ac:dyDescent="0.25">
      <c r="A1127" s="108" t="str">
        <f t="shared" si="276"/>
        <v/>
      </c>
      <c r="B1127" s="149"/>
      <c r="C1127" s="34"/>
      <c r="D1127" s="44"/>
      <c r="E1127" s="44"/>
      <c r="F1127" s="44"/>
      <c r="G1127" s="45"/>
      <c r="H1127" s="55" t="str">
        <f t="shared" ca="1" si="277"/>
        <v/>
      </c>
      <c r="I1127" s="56" t="str">
        <f t="shared" ca="1" si="278"/>
        <v/>
      </c>
      <c r="J1127" s="56" t="str">
        <f t="shared" ca="1" si="279"/>
        <v/>
      </c>
      <c r="K1127" s="56" t="str">
        <f t="shared" ca="1" si="280"/>
        <v/>
      </c>
      <c r="L1127" s="56" t="str">
        <f t="shared" ca="1" si="281"/>
        <v/>
      </c>
      <c r="M1127" s="56" t="str">
        <f t="shared" ca="1" si="282"/>
        <v/>
      </c>
      <c r="N1127" s="79" t="str">
        <f ca="1">IF(OR(G1127="T",G1127="",AND(H1127="",I1127="",J1127="",K1127="",L1127="",M1127="")),"",Listen!$A$6)</f>
        <v/>
      </c>
      <c r="O1127" s="60" t="str">
        <f t="shared" ca="1" si="273"/>
        <v/>
      </c>
      <c r="P1127" s="74" t="str">
        <f t="shared" ca="1" si="283"/>
        <v/>
      </c>
      <c r="Q1127" s="66" t="str">
        <f t="shared" ca="1" si="284"/>
        <v/>
      </c>
      <c r="R1127" s="66" t="str">
        <f t="shared" ca="1" si="285"/>
        <v/>
      </c>
      <c r="S1127" s="83" t="str">
        <f t="shared" si="286"/>
        <v/>
      </c>
      <c r="T1127" s="75" t="str">
        <f t="shared" si="274"/>
        <v/>
      </c>
      <c r="U1127" s="91" t="str">
        <f t="shared" si="287"/>
        <v/>
      </c>
      <c r="V1127" s="87" t="str">
        <f t="shared" si="275"/>
        <v/>
      </c>
      <c r="W1127" s="46" t="str">
        <f t="shared" si="288"/>
        <v/>
      </c>
      <c r="X1127" s="47"/>
    </row>
    <row r="1128" spans="1:24" x14ac:dyDescent="0.25">
      <c r="A1128" s="108" t="str">
        <f t="shared" si="276"/>
        <v/>
      </c>
      <c r="B1128" s="149"/>
      <c r="C1128" s="34"/>
      <c r="D1128" s="44"/>
      <c r="E1128" s="44"/>
      <c r="F1128" s="44"/>
      <c r="G1128" s="45"/>
      <c r="H1128" s="55" t="str">
        <f t="shared" ca="1" si="277"/>
        <v/>
      </c>
      <c r="I1128" s="56" t="str">
        <f t="shared" ca="1" si="278"/>
        <v/>
      </c>
      <c r="J1128" s="56" t="str">
        <f t="shared" ca="1" si="279"/>
        <v/>
      </c>
      <c r="K1128" s="56" t="str">
        <f t="shared" ca="1" si="280"/>
        <v/>
      </c>
      <c r="L1128" s="56" t="str">
        <f t="shared" ca="1" si="281"/>
        <v/>
      </c>
      <c r="M1128" s="56" t="str">
        <f t="shared" ca="1" si="282"/>
        <v/>
      </c>
      <c r="N1128" s="79" t="str">
        <f ca="1">IF(OR(G1128="T",G1128="",AND(H1128="",I1128="",J1128="",K1128="",L1128="",M1128="")),"",Listen!$A$6)</f>
        <v/>
      </c>
      <c r="O1128" s="60" t="str">
        <f t="shared" ca="1" si="273"/>
        <v/>
      </c>
      <c r="P1128" s="74" t="str">
        <f t="shared" ca="1" si="283"/>
        <v/>
      </c>
      <c r="Q1128" s="66" t="str">
        <f t="shared" ca="1" si="284"/>
        <v/>
      </c>
      <c r="R1128" s="66" t="str">
        <f t="shared" ca="1" si="285"/>
        <v/>
      </c>
      <c r="S1128" s="83" t="str">
        <f t="shared" si="286"/>
        <v/>
      </c>
      <c r="T1128" s="75" t="str">
        <f t="shared" si="274"/>
        <v/>
      </c>
      <c r="U1128" s="91" t="str">
        <f t="shared" si="287"/>
        <v/>
      </c>
      <c r="V1128" s="87" t="str">
        <f t="shared" si="275"/>
        <v/>
      </c>
      <c r="W1128" s="46" t="str">
        <f t="shared" si="288"/>
        <v/>
      </c>
      <c r="X1128" s="47"/>
    </row>
    <row r="1129" spans="1:24" x14ac:dyDescent="0.25">
      <c r="A1129" s="108" t="str">
        <f t="shared" si="276"/>
        <v/>
      </c>
      <c r="B1129" s="149"/>
      <c r="C1129" s="34"/>
      <c r="D1129" s="44"/>
      <c r="E1129" s="44"/>
      <c r="F1129" s="44"/>
      <c r="G1129" s="45"/>
      <c r="H1129" s="55" t="str">
        <f t="shared" ca="1" si="277"/>
        <v/>
      </c>
      <c r="I1129" s="56" t="str">
        <f t="shared" ca="1" si="278"/>
        <v/>
      </c>
      <c r="J1129" s="56" t="str">
        <f t="shared" ca="1" si="279"/>
        <v/>
      </c>
      <c r="K1129" s="56" t="str">
        <f t="shared" ca="1" si="280"/>
        <v/>
      </c>
      <c r="L1129" s="56" t="str">
        <f t="shared" ca="1" si="281"/>
        <v/>
      </c>
      <c r="M1129" s="56" t="str">
        <f t="shared" ca="1" si="282"/>
        <v/>
      </c>
      <c r="N1129" s="79" t="str">
        <f ca="1">IF(OR(G1129="T",G1129="",AND(H1129="",I1129="",J1129="",K1129="",L1129="",M1129="")),"",Listen!$A$6)</f>
        <v/>
      </c>
      <c r="O1129" s="60" t="str">
        <f t="shared" ca="1" si="273"/>
        <v/>
      </c>
      <c r="P1129" s="74" t="str">
        <f t="shared" ca="1" si="283"/>
        <v/>
      </c>
      <c r="Q1129" s="66" t="str">
        <f t="shared" ca="1" si="284"/>
        <v/>
      </c>
      <c r="R1129" s="66" t="str">
        <f t="shared" ca="1" si="285"/>
        <v/>
      </c>
      <c r="S1129" s="83" t="str">
        <f t="shared" si="286"/>
        <v/>
      </c>
      <c r="T1129" s="75" t="str">
        <f t="shared" si="274"/>
        <v/>
      </c>
      <c r="U1129" s="91" t="str">
        <f t="shared" si="287"/>
        <v/>
      </c>
      <c r="V1129" s="87" t="str">
        <f t="shared" si="275"/>
        <v/>
      </c>
      <c r="W1129" s="46" t="str">
        <f t="shared" si="288"/>
        <v/>
      </c>
      <c r="X1129" s="47"/>
    </row>
    <row r="1130" spans="1:24" x14ac:dyDescent="0.25">
      <c r="A1130" s="108" t="str">
        <f t="shared" si="276"/>
        <v/>
      </c>
      <c r="B1130" s="149"/>
      <c r="C1130" s="34"/>
      <c r="D1130" s="44"/>
      <c r="E1130" s="44"/>
      <c r="F1130" s="44"/>
      <c r="G1130" s="45"/>
      <c r="H1130" s="55" t="str">
        <f t="shared" ca="1" si="277"/>
        <v/>
      </c>
      <c r="I1130" s="56" t="str">
        <f t="shared" ca="1" si="278"/>
        <v/>
      </c>
      <c r="J1130" s="56" t="str">
        <f t="shared" ca="1" si="279"/>
        <v/>
      </c>
      <c r="K1130" s="56" t="str">
        <f t="shared" ca="1" si="280"/>
        <v/>
      </c>
      <c r="L1130" s="56" t="str">
        <f t="shared" ca="1" si="281"/>
        <v/>
      </c>
      <c r="M1130" s="56" t="str">
        <f t="shared" ca="1" si="282"/>
        <v/>
      </c>
      <c r="N1130" s="79" t="str">
        <f ca="1">IF(OR(G1130="T",G1130="",AND(H1130="",I1130="",J1130="",K1130="",L1130="",M1130="")),"",Listen!$A$6)</f>
        <v/>
      </c>
      <c r="O1130" s="60" t="str">
        <f t="shared" ca="1" si="273"/>
        <v/>
      </c>
      <c r="P1130" s="74" t="str">
        <f t="shared" ca="1" si="283"/>
        <v/>
      </c>
      <c r="Q1130" s="66" t="str">
        <f t="shared" ca="1" si="284"/>
        <v/>
      </c>
      <c r="R1130" s="66" t="str">
        <f t="shared" ca="1" si="285"/>
        <v/>
      </c>
      <c r="S1130" s="83" t="str">
        <f t="shared" si="286"/>
        <v/>
      </c>
      <c r="T1130" s="75" t="str">
        <f t="shared" si="274"/>
        <v/>
      </c>
      <c r="U1130" s="91" t="str">
        <f t="shared" si="287"/>
        <v/>
      </c>
      <c r="V1130" s="87" t="str">
        <f t="shared" si="275"/>
        <v/>
      </c>
      <c r="W1130" s="46" t="str">
        <f t="shared" si="288"/>
        <v/>
      </c>
      <c r="X1130" s="47"/>
    </row>
    <row r="1131" spans="1:24" x14ac:dyDescent="0.25">
      <c r="A1131" s="108" t="str">
        <f t="shared" si="276"/>
        <v/>
      </c>
      <c r="B1131" s="149"/>
      <c r="C1131" s="34"/>
      <c r="D1131" s="44"/>
      <c r="E1131" s="44"/>
      <c r="F1131" s="44"/>
      <c r="G1131" s="45"/>
      <c r="H1131" s="55" t="str">
        <f t="shared" ca="1" si="277"/>
        <v/>
      </c>
      <c r="I1131" s="56" t="str">
        <f t="shared" ca="1" si="278"/>
        <v/>
      </c>
      <c r="J1131" s="56" t="str">
        <f t="shared" ca="1" si="279"/>
        <v/>
      </c>
      <c r="K1131" s="56" t="str">
        <f t="shared" ca="1" si="280"/>
        <v/>
      </c>
      <c r="L1131" s="56" t="str">
        <f t="shared" ca="1" si="281"/>
        <v/>
      </c>
      <c r="M1131" s="56" t="str">
        <f t="shared" ca="1" si="282"/>
        <v/>
      </c>
      <c r="N1131" s="79" t="str">
        <f ca="1">IF(OR(G1131="T",G1131="",AND(H1131="",I1131="",J1131="",K1131="",L1131="",M1131="")),"",Listen!$A$6)</f>
        <v/>
      </c>
      <c r="O1131" s="60" t="str">
        <f t="shared" ca="1" si="273"/>
        <v/>
      </c>
      <c r="P1131" s="74" t="str">
        <f t="shared" ca="1" si="283"/>
        <v/>
      </c>
      <c r="Q1131" s="66" t="str">
        <f t="shared" ca="1" si="284"/>
        <v/>
      </c>
      <c r="R1131" s="66" t="str">
        <f t="shared" ca="1" si="285"/>
        <v/>
      </c>
      <c r="S1131" s="83" t="str">
        <f t="shared" si="286"/>
        <v/>
      </c>
      <c r="T1131" s="75" t="str">
        <f t="shared" si="274"/>
        <v/>
      </c>
      <c r="U1131" s="91" t="str">
        <f t="shared" si="287"/>
        <v/>
      </c>
      <c r="V1131" s="87" t="str">
        <f t="shared" si="275"/>
        <v/>
      </c>
      <c r="W1131" s="46" t="str">
        <f t="shared" si="288"/>
        <v/>
      </c>
      <c r="X1131" s="47"/>
    </row>
    <row r="1132" spans="1:24" x14ac:dyDescent="0.25">
      <c r="A1132" s="108" t="str">
        <f t="shared" si="276"/>
        <v/>
      </c>
      <c r="B1132" s="149"/>
      <c r="C1132" s="34"/>
      <c r="D1132" s="44"/>
      <c r="E1132" s="44"/>
      <c r="F1132" s="44"/>
      <c r="G1132" s="45"/>
      <c r="H1132" s="55" t="str">
        <f t="shared" ca="1" si="277"/>
        <v/>
      </c>
      <c r="I1132" s="56" t="str">
        <f t="shared" ca="1" si="278"/>
        <v/>
      </c>
      <c r="J1132" s="56" t="str">
        <f t="shared" ca="1" si="279"/>
        <v/>
      </c>
      <c r="K1132" s="56" t="str">
        <f t="shared" ca="1" si="280"/>
        <v/>
      </c>
      <c r="L1132" s="56" t="str">
        <f t="shared" ca="1" si="281"/>
        <v/>
      </c>
      <c r="M1132" s="56" t="str">
        <f t="shared" ca="1" si="282"/>
        <v/>
      </c>
      <c r="N1132" s="79" t="str">
        <f ca="1">IF(OR(G1132="T",G1132="",AND(H1132="",I1132="",J1132="",K1132="",L1132="",M1132="")),"",Listen!$A$6)</f>
        <v/>
      </c>
      <c r="O1132" s="60" t="str">
        <f t="shared" ca="1" si="273"/>
        <v/>
      </c>
      <c r="P1132" s="74" t="str">
        <f t="shared" ca="1" si="283"/>
        <v/>
      </c>
      <c r="Q1132" s="66" t="str">
        <f t="shared" ca="1" si="284"/>
        <v/>
      </c>
      <c r="R1132" s="66" t="str">
        <f t="shared" ca="1" si="285"/>
        <v/>
      </c>
      <c r="S1132" s="83" t="str">
        <f t="shared" si="286"/>
        <v/>
      </c>
      <c r="T1132" s="75" t="str">
        <f t="shared" si="274"/>
        <v/>
      </c>
      <c r="U1132" s="91" t="str">
        <f t="shared" si="287"/>
        <v/>
      </c>
      <c r="V1132" s="87" t="str">
        <f t="shared" si="275"/>
        <v/>
      </c>
      <c r="W1132" s="46" t="str">
        <f t="shared" si="288"/>
        <v/>
      </c>
      <c r="X1132" s="47"/>
    </row>
    <row r="1133" spans="1:24" x14ac:dyDescent="0.25">
      <c r="A1133" s="108" t="str">
        <f t="shared" si="276"/>
        <v/>
      </c>
      <c r="B1133" s="149"/>
      <c r="C1133" s="34"/>
      <c r="D1133" s="44"/>
      <c r="E1133" s="44"/>
      <c r="F1133" s="44"/>
      <c r="G1133" s="45"/>
      <c r="H1133" s="55" t="str">
        <f t="shared" ca="1" si="277"/>
        <v/>
      </c>
      <c r="I1133" s="56" t="str">
        <f t="shared" ca="1" si="278"/>
        <v/>
      </c>
      <c r="J1133" s="56" t="str">
        <f t="shared" ca="1" si="279"/>
        <v/>
      </c>
      <c r="K1133" s="56" t="str">
        <f t="shared" ca="1" si="280"/>
        <v/>
      </c>
      <c r="L1133" s="56" t="str">
        <f t="shared" ca="1" si="281"/>
        <v/>
      </c>
      <c r="M1133" s="56" t="str">
        <f t="shared" ca="1" si="282"/>
        <v/>
      </c>
      <c r="N1133" s="79" t="str">
        <f ca="1">IF(OR(G1133="T",G1133="",AND(H1133="",I1133="",J1133="",K1133="",L1133="",M1133="")),"",Listen!$A$6)</f>
        <v/>
      </c>
      <c r="O1133" s="60" t="str">
        <f t="shared" ca="1" si="273"/>
        <v/>
      </c>
      <c r="P1133" s="74" t="str">
        <f t="shared" ca="1" si="283"/>
        <v/>
      </c>
      <c r="Q1133" s="66" t="str">
        <f t="shared" ca="1" si="284"/>
        <v/>
      </c>
      <c r="R1133" s="66" t="str">
        <f t="shared" ca="1" si="285"/>
        <v/>
      </c>
      <c r="S1133" s="83" t="str">
        <f t="shared" si="286"/>
        <v/>
      </c>
      <c r="T1133" s="75" t="str">
        <f t="shared" si="274"/>
        <v/>
      </c>
      <c r="U1133" s="91" t="str">
        <f t="shared" si="287"/>
        <v/>
      </c>
      <c r="V1133" s="87" t="str">
        <f t="shared" si="275"/>
        <v/>
      </c>
      <c r="W1133" s="46" t="str">
        <f t="shared" si="288"/>
        <v/>
      </c>
      <c r="X1133" s="47"/>
    </row>
    <row r="1134" spans="1:24" x14ac:dyDescent="0.25">
      <c r="A1134" s="108" t="str">
        <f t="shared" si="276"/>
        <v/>
      </c>
      <c r="B1134" s="149"/>
      <c r="C1134" s="34"/>
      <c r="D1134" s="44"/>
      <c r="E1134" s="44"/>
      <c r="F1134" s="44"/>
      <c r="G1134" s="45"/>
      <c r="H1134" s="55" t="str">
        <f t="shared" ca="1" si="277"/>
        <v/>
      </c>
      <c r="I1134" s="56" t="str">
        <f t="shared" ca="1" si="278"/>
        <v/>
      </c>
      <c r="J1134" s="56" t="str">
        <f t="shared" ca="1" si="279"/>
        <v/>
      </c>
      <c r="K1134" s="56" t="str">
        <f t="shared" ca="1" si="280"/>
        <v/>
      </c>
      <c r="L1134" s="56" t="str">
        <f t="shared" ca="1" si="281"/>
        <v/>
      </c>
      <c r="M1134" s="56" t="str">
        <f t="shared" ca="1" si="282"/>
        <v/>
      </c>
      <c r="N1134" s="79" t="str">
        <f ca="1">IF(OR(G1134="T",G1134="",AND(H1134="",I1134="",J1134="",K1134="",L1134="",M1134="")),"",Listen!$A$6)</f>
        <v/>
      </c>
      <c r="O1134" s="60" t="str">
        <f t="shared" ca="1" si="273"/>
        <v/>
      </c>
      <c r="P1134" s="74" t="str">
        <f t="shared" ca="1" si="283"/>
        <v/>
      </c>
      <c r="Q1134" s="66" t="str">
        <f t="shared" ca="1" si="284"/>
        <v/>
      </c>
      <c r="R1134" s="66" t="str">
        <f t="shared" ca="1" si="285"/>
        <v/>
      </c>
      <c r="S1134" s="83" t="str">
        <f t="shared" si="286"/>
        <v/>
      </c>
      <c r="T1134" s="75" t="str">
        <f t="shared" si="274"/>
        <v/>
      </c>
      <c r="U1134" s="91" t="str">
        <f t="shared" si="287"/>
        <v/>
      </c>
      <c r="V1134" s="87" t="str">
        <f t="shared" si="275"/>
        <v/>
      </c>
      <c r="W1134" s="46" t="str">
        <f t="shared" si="288"/>
        <v/>
      </c>
      <c r="X1134" s="47"/>
    </row>
    <row r="1135" spans="1:24" x14ac:dyDescent="0.25">
      <c r="A1135" s="108" t="str">
        <f t="shared" si="276"/>
        <v/>
      </c>
      <c r="B1135" s="149"/>
      <c r="C1135" s="34"/>
      <c r="D1135" s="44"/>
      <c r="E1135" s="44"/>
      <c r="F1135" s="44"/>
      <c r="G1135" s="45"/>
      <c r="H1135" s="55" t="str">
        <f t="shared" ca="1" si="277"/>
        <v/>
      </c>
      <c r="I1135" s="56" t="str">
        <f t="shared" ca="1" si="278"/>
        <v/>
      </c>
      <c r="J1135" s="56" t="str">
        <f t="shared" ca="1" si="279"/>
        <v/>
      </c>
      <c r="K1135" s="56" t="str">
        <f t="shared" ca="1" si="280"/>
        <v/>
      </c>
      <c r="L1135" s="56" t="str">
        <f t="shared" ca="1" si="281"/>
        <v/>
      </c>
      <c r="M1135" s="56" t="str">
        <f t="shared" ca="1" si="282"/>
        <v/>
      </c>
      <c r="N1135" s="79" t="str">
        <f ca="1">IF(OR(G1135="T",G1135="",AND(H1135="",I1135="",J1135="",K1135="",L1135="",M1135="")),"",Listen!$A$6)</f>
        <v/>
      </c>
      <c r="O1135" s="60" t="str">
        <f t="shared" ca="1" si="273"/>
        <v/>
      </c>
      <c r="P1135" s="74" t="str">
        <f t="shared" ca="1" si="283"/>
        <v/>
      </c>
      <c r="Q1135" s="66" t="str">
        <f t="shared" ca="1" si="284"/>
        <v/>
      </c>
      <c r="R1135" s="66" t="str">
        <f t="shared" ca="1" si="285"/>
        <v/>
      </c>
      <c r="S1135" s="83" t="str">
        <f t="shared" si="286"/>
        <v/>
      </c>
      <c r="T1135" s="75" t="str">
        <f t="shared" si="274"/>
        <v/>
      </c>
      <c r="U1135" s="91" t="str">
        <f t="shared" si="287"/>
        <v/>
      </c>
      <c r="V1135" s="87" t="str">
        <f t="shared" si="275"/>
        <v/>
      </c>
      <c r="W1135" s="46" t="str">
        <f t="shared" si="288"/>
        <v/>
      </c>
      <c r="X1135" s="47"/>
    </row>
    <row r="1136" spans="1:24" x14ac:dyDescent="0.25">
      <c r="A1136" s="108" t="str">
        <f t="shared" si="276"/>
        <v/>
      </c>
      <c r="B1136" s="149"/>
      <c r="C1136" s="34"/>
      <c r="D1136" s="44"/>
      <c r="E1136" s="44"/>
      <c r="F1136" s="44"/>
      <c r="G1136" s="45"/>
      <c r="H1136" s="55" t="str">
        <f t="shared" ca="1" si="277"/>
        <v/>
      </c>
      <c r="I1136" s="56" t="str">
        <f t="shared" ca="1" si="278"/>
        <v/>
      </c>
      <c r="J1136" s="56" t="str">
        <f t="shared" ca="1" si="279"/>
        <v/>
      </c>
      <c r="K1136" s="56" t="str">
        <f t="shared" ca="1" si="280"/>
        <v/>
      </c>
      <c r="L1136" s="56" t="str">
        <f t="shared" ca="1" si="281"/>
        <v/>
      </c>
      <c r="M1136" s="56" t="str">
        <f t="shared" ca="1" si="282"/>
        <v/>
      </c>
      <c r="N1136" s="79" t="str">
        <f ca="1">IF(OR(G1136="T",G1136="",AND(H1136="",I1136="",J1136="",K1136="",L1136="",M1136="")),"",Listen!$A$6)</f>
        <v/>
      </c>
      <c r="O1136" s="60" t="str">
        <f t="shared" ca="1" si="273"/>
        <v/>
      </c>
      <c r="P1136" s="74" t="str">
        <f t="shared" ca="1" si="283"/>
        <v/>
      </c>
      <c r="Q1136" s="66" t="str">
        <f t="shared" ca="1" si="284"/>
        <v/>
      </c>
      <c r="R1136" s="66" t="str">
        <f t="shared" ca="1" si="285"/>
        <v/>
      </c>
      <c r="S1136" s="83" t="str">
        <f t="shared" si="286"/>
        <v/>
      </c>
      <c r="T1136" s="75" t="str">
        <f t="shared" si="274"/>
        <v/>
      </c>
      <c r="U1136" s="91" t="str">
        <f t="shared" si="287"/>
        <v/>
      </c>
      <c r="V1136" s="87" t="str">
        <f t="shared" si="275"/>
        <v/>
      </c>
      <c r="W1136" s="46" t="str">
        <f t="shared" si="288"/>
        <v/>
      </c>
      <c r="X1136" s="47"/>
    </row>
    <row r="1137" spans="1:24" x14ac:dyDescent="0.25">
      <c r="A1137" s="108" t="str">
        <f t="shared" si="276"/>
        <v/>
      </c>
      <c r="B1137" s="149"/>
      <c r="C1137" s="34"/>
      <c r="D1137" s="44"/>
      <c r="E1137" s="44"/>
      <c r="F1137" s="44"/>
      <c r="G1137" s="45"/>
      <c r="H1137" s="55" t="str">
        <f t="shared" ca="1" si="277"/>
        <v/>
      </c>
      <c r="I1137" s="56" t="str">
        <f t="shared" ca="1" si="278"/>
        <v/>
      </c>
      <c r="J1137" s="56" t="str">
        <f t="shared" ca="1" si="279"/>
        <v/>
      </c>
      <c r="K1137" s="56" t="str">
        <f t="shared" ca="1" si="280"/>
        <v/>
      </c>
      <c r="L1137" s="56" t="str">
        <f t="shared" ca="1" si="281"/>
        <v/>
      </c>
      <c r="M1137" s="56" t="str">
        <f t="shared" ca="1" si="282"/>
        <v/>
      </c>
      <c r="N1137" s="79" t="str">
        <f ca="1">IF(OR(G1137="T",G1137="",AND(H1137="",I1137="",J1137="",K1137="",L1137="",M1137="")),"",Listen!$A$6)</f>
        <v/>
      </c>
      <c r="O1137" s="60" t="str">
        <f t="shared" ca="1" si="273"/>
        <v/>
      </c>
      <c r="P1137" s="74" t="str">
        <f t="shared" ca="1" si="283"/>
        <v/>
      </c>
      <c r="Q1137" s="66" t="str">
        <f t="shared" ca="1" si="284"/>
        <v/>
      </c>
      <c r="R1137" s="66" t="str">
        <f t="shared" ca="1" si="285"/>
        <v/>
      </c>
      <c r="S1137" s="83" t="str">
        <f t="shared" si="286"/>
        <v/>
      </c>
      <c r="T1137" s="75" t="str">
        <f t="shared" si="274"/>
        <v/>
      </c>
      <c r="U1137" s="91" t="str">
        <f t="shared" si="287"/>
        <v/>
      </c>
      <c r="V1137" s="87" t="str">
        <f t="shared" si="275"/>
        <v/>
      </c>
      <c r="W1137" s="46" t="str">
        <f t="shared" si="288"/>
        <v/>
      </c>
      <c r="X1137" s="47"/>
    </row>
    <row r="1138" spans="1:24" x14ac:dyDescent="0.25">
      <c r="A1138" s="108" t="str">
        <f t="shared" si="276"/>
        <v/>
      </c>
      <c r="B1138" s="149"/>
      <c r="C1138" s="34"/>
      <c r="D1138" s="44"/>
      <c r="E1138" s="44"/>
      <c r="F1138" s="44"/>
      <c r="G1138" s="45"/>
      <c r="H1138" s="55" t="str">
        <f t="shared" ca="1" si="277"/>
        <v/>
      </c>
      <c r="I1138" s="56" t="str">
        <f t="shared" ca="1" si="278"/>
        <v/>
      </c>
      <c r="J1138" s="56" t="str">
        <f t="shared" ca="1" si="279"/>
        <v/>
      </c>
      <c r="K1138" s="56" t="str">
        <f t="shared" ca="1" si="280"/>
        <v/>
      </c>
      <c r="L1138" s="56" t="str">
        <f t="shared" ca="1" si="281"/>
        <v/>
      </c>
      <c r="M1138" s="56" t="str">
        <f t="shared" ca="1" si="282"/>
        <v/>
      </c>
      <c r="N1138" s="79" t="str">
        <f ca="1">IF(OR(G1138="T",G1138="",AND(H1138="",I1138="",J1138="",K1138="",L1138="",M1138="")),"",Listen!$A$6)</f>
        <v/>
      </c>
      <c r="O1138" s="60" t="str">
        <f t="shared" ca="1" si="273"/>
        <v/>
      </c>
      <c r="P1138" s="74" t="str">
        <f t="shared" ca="1" si="283"/>
        <v/>
      </c>
      <c r="Q1138" s="66" t="str">
        <f t="shared" ca="1" si="284"/>
        <v/>
      </c>
      <c r="R1138" s="66" t="str">
        <f t="shared" ca="1" si="285"/>
        <v/>
      </c>
      <c r="S1138" s="83" t="str">
        <f t="shared" si="286"/>
        <v/>
      </c>
      <c r="T1138" s="75" t="str">
        <f t="shared" si="274"/>
        <v/>
      </c>
      <c r="U1138" s="91" t="str">
        <f t="shared" si="287"/>
        <v/>
      </c>
      <c r="V1138" s="87" t="str">
        <f t="shared" si="275"/>
        <v/>
      </c>
      <c r="W1138" s="46" t="str">
        <f t="shared" si="288"/>
        <v/>
      </c>
      <c r="X1138" s="47"/>
    </row>
    <row r="1139" spans="1:24" x14ac:dyDescent="0.25">
      <c r="A1139" s="108" t="str">
        <f t="shared" si="276"/>
        <v/>
      </c>
      <c r="B1139" s="149"/>
      <c r="C1139" s="34"/>
      <c r="D1139" s="44"/>
      <c r="E1139" s="44"/>
      <c r="F1139" s="44"/>
      <c r="G1139" s="45"/>
      <c r="H1139" s="55" t="str">
        <f t="shared" ca="1" si="277"/>
        <v/>
      </c>
      <c r="I1139" s="56" t="str">
        <f t="shared" ca="1" si="278"/>
        <v/>
      </c>
      <c r="J1139" s="56" t="str">
        <f t="shared" ca="1" si="279"/>
        <v/>
      </c>
      <c r="K1139" s="56" t="str">
        <f t="shared" ca="1" si="280"/>
        <v/>
      </c>
      <c r="L1139" s="56" t="str">
        <f t="shared" ca="1" si="281"/>
        <v/>
      </c>
      <c r="M1139" s="56" t="str">
        <f t="shared" ca="1" si="282"/>
        <v/>
      </c>
      <c r="N1139" s="79" t="str">
        <f ca="1">IF(OR(G1139="T",G1139="",AND(H1139="",I1139="",J1139="",K1139="",L1139="",M1139="")),"",Listen!$A$6)</f>
        <v/>
      </c>
      <c r="O1139" s="60" t="str">
        <f t="shared" ca="1" si="273"/>
        <v/>
      </c>
      <c r="P1139" s="74" t="str">
        <f t="shared" ca="1" si="283"/>
        <v/>
      </c>
      <c r="Q1139" s="66" t="str">
        <f t="shared" ca="1" si="284"/>
        <v/>
      </c>
      <c r="R1139" s="66" t="str">
        <f t="shared" ca="1" si="285"/>
        <v/>
      </c>
      <c r="S1139" s="83" t="str">
        <f t="shared" si="286"/>
        <v/>
      </c>
      <c r="T1139" s="75" t="str">
        <f t="shared" si="274"/>
        <v/>
      </c>
      <c r="U1139" s="91" t="str">
        <f t="shared" si="287"/>
        <v/>
      </c>
      <c r="V1139" s="87" t="str">
        <f t="shared" si="275"/>
        <v/>
      </c>
      <c r="W1139" s="46" t="str">
        <f t="shared" si="288"/>
        <v/>
      </c>
      <c r="X1139" s="47"/>
    </row>
    <row r="1140" spans="1:24" x14ac:dyDescent="0.25">
      <c r="A1140" s="108" t="str">
        <f t="shared" si="276"/>
        <v/>
      </c>
      <c r="B1140" s="149"/>
      <c r="C1140" s="34"/>
      <c r="D1140" s="44"/>
      <c r="E1140" s="44"/>
      <c r="F1140" s="44"/>
      <c r="G1140" s="45"/>
      <c r="H1140" s="55" t="str">
        <f t="shared" ca="1" si="277"/>
        <v/>
      </c>
      <c r="I1140" s="56" t="str">
        <f t="shared" ca="1" si="278"/>
        <v/>
      </c>
      <c r="J1140" s="56" t="str">
        <f t="shared" ca="1" si="279"/>
        <v/>
      </c>
      <c r="K1140" s="56" t="str">
        <f t="shared" ca="1" si="280"/>
        <v/>
      </c>
      <c r="L1140" s="56" t="str">
        <f t="shared" ca="1" si="281"/>
        <v/>
      </c>
      <c r="M1140" s="56" t="str">
        <f t="shared" ca="1" si="282"/>
        <v/>
      </c>
      <c r="N1140" s="79" t="str">
        <f ca="1">IF(OR(G1140="T",G1140="",AND(H1140="",I1140="",J1140="",K1140="",L1140="",M1140="")),"",Listen!$A$6)</f>
        <v/>
      </c>
      <c r="O1140" s="60" t="str">
        <f t="shared" ca="1" si="273"/>
        <v/>
      </c>
      <c r="P1140" s="74" t="str">
        <f t="shared" ca="1" si="283"/>
        <v/>
      </c>
      <c r="Q1140" s="66" t="str">
        <f t="shared" ca="1" si="284"/>
        <v/>
      </c>
      <c r="R1140" s="66" t="str">
        <f t="shared" ca="1" si="285"/>
        <v/>
      </c>
      <c r="S1140" s="83" t="str">
        <f t="shared" si="286"/>
        <v/>
      </c>
      <c r="T1140" s="75" t="str">
        <f t="shared" si="274"/>
        <v/>
      </c>
      <c r="U1140" s="91" t="str">
        <f t="shared" si="287"/>
        <v/>
      </c>
      <c r="V1140" s="87" t="str">
        <f t="shared" si="275"/>
        <v/>
      </c>
      <c r="W1140" s="46" t="str">
        <f t="shared" si="288"/>
        <v/>
      </c>
      <c r="X1140" s="47"/>
    </row>
    <row r="1141" spans="1:24" x14ac:dyDescent="0.25">
      <c r="A1141" s="108" t="str">
        <f t="shared" si="276"/>
        <v/>
      </c>
      <c r="B1141" s="149"/>
      <c r="C1141" s="34"/>
      <c r="D1141" s="44"/>
      <c r="E1141" s="44"/>
      <c r="F1141" s="44"/>
      <c r="G1141" s="45"/>
      <c r="H1141" s="55" t="str">
        <f t="shared" ca="1" si="277"/>
        <v/>
      </c>
      <c r="I1141" s="56" t="str">
        <f t="shared" ca="1" si="278"/>
        <v/>
      </c>
      <c r="J1141" s="56" t="str">
        <f t="shared" ca="1" si="279"/>
        <v/>
      </c>
      <c r="K1141" s="56" t="str">
        <f t="shared" ca="1" si="280"/>
        <v/>
      </c>
      <c r="L1141" s="56" t="str">
        <f t="shared" ca="1" si="281"/>
        <v/>
      </c>
      <c r="M1141" s="56" t="str">
        <f t="shared" ca="1" si="282"/>
        <v/>
      </c>
      <c r="N1141" s="79" t="str">
        <f ca="1">IF(OR(G1141="T",G1141="",AND(H1141="",I1141="",J1141="",K1141="",L1141="",M1141="")),"",Listen!$A$6)</f>
        <v/>
      </c>
      <c r="O1141" s="60" t="str">
        <f t="shared" ca="1" si="273"/>
        <v/>
      </c>
      <c r="P1141" s="74" t="str">
        <f t="shared" ca="1" si="283"/>
        <v/>
      </c>
      <c r="Q1141" s="66" t="str">
        <f t="shared" ca="1" si="284"/>
        <v/>
      </c>
      <c r="R1141" s="66" t="str">
        <f t="shared" ca="1" si="285"/>
        <v/>
      </c>
      <c r="S1141" s="83" t="str">
        <f t="shared" si="286"/>
        <v/>
      </c>
      <c r="T1141" s="75" t="str">
        <f t="shared" si="274"/>
        <v/>
      </c>
      <c r="U1141" s="91" t="str">
        <f t="shared" si="287"/>
        <v/>
      </c>
      <c r="V1141" s="87" t="str">
        <f t="shared" si="275"/>
        <v/>
      </c>
      <c r="W1141" s="46" t="str">
        <f t="shared" si="288"/>
        <v/>
      </c>
      <c r="X1141" s="47"/>
    </row>
    <row r="1142" spans="1:24" x14ac:dyDescent="0.25">
      <c r="A1142" s="108" t="str">
        <f t="shared" si="276"/>
        <v/>
      </c>
      <c r="B1142" s="149"/>
      <c r="C1142" s="34"/>
      <c r="D1142" s="44"/>
      <c r="E1142" s="44"/>
      <c r="F1142" s="44"/>
      <c r="G1142" s="45"/>
      <c r="H1142" s="55" t="str">
        <f t="shared" ca="1" si="277"/>
        <v/>
      </c>
      <c r="I1142" s="56" t="str">
        <f t="shared" ca="1" si="278"/>
        <v/>
      </c>
      <c r="J1142" s="56" t="str">
        <f t="shared" ca="1" si="279"/>
        <v/>
      </c>
      <c r="K1142" s="56" t="str">
        <f t="shared" ca="1" si="280"/>
        <v/>
      </c>
      <c r="L1142" s="56" t="str">
        <f t="shared" ca="1" si="281"/>
        <v/>
      </c>
      <c r="M1142" s="56" t="str">
        <f t="shared" ca="1" si="282"/>
        <v/>
      </c>
      <c r="N1142" s="79" t="str">
        <f ca="1">IF(OR(G1142="T",G1142="",AND(H1142="",I1142="",J1142="",K1142="",L1142="",M1142="")),"",Listen!$A$6)</f>
        <v/>
      </c>
      <c r="O1142" s="60" t="str">
        <f t="shared" ca="1" si="273"/>
        <v/>
      </c>
      <c r="P1142" s="74" t="str">
        <f t="shared" ca="1" si="283"/>
        <v/>
      </c>
      <c r="Q1142" s="66" t="str">
        <f t="shared" ca="1" si="284"/>
        <v/>
      </c>
      <c r="R1142" s="66" t="str">
        <f t="shared" ca="1" si="285"/>
        <v/>
      </c>
      <c r="S1142" s="83" t="str">
        <f t="shared" si="286"/>
        <v/>
      </c>
      <c r="T1142" s="75" t="str">
        <f t="shared" si="274"/>
        <v/>
      </c>
      <c r="U1142" s="91" t="str">
        <f t="shared" si="287"/>
        <v/>
      </c>
      <c r="V1142" s="87" t="str">
        <f t="shared" si="275"/>
        <v/>
      </c>
      <c r="W1142" s="46" t="str">
        <f t="shared" si="288"/>
        <v/>
      </c>
      <c r="X1142" s="47"/>
    </row>
    <row r="1143" spans="1:24" x14ac:dyDescent="0.25">
      <c r="A1143" s="108" t="str">
        <f t="shared" si="276"/>
        <v/>
      </c>
      <c r="B1143" s="149"/>
      <c r="C1143" s="34"/>
      <c r="D1143" s="44"/>
      <c r="E1143" s="44"/>
      <c r="F1143" s="44"/>
      <c r="G1143" s="45"/>
      <c r="H1143" s="55" t="str">
        <f t="shared" ca="1" si="277"/>
        <v/>
      </c>
      <c r="I1143" s="56" t="str">
        <f t="shared" ca="1" si="278"/>
        <v/>
      </c>
      <c r="J1143" s="56" t="str">
        <f t="shared" ca="1" si="279"/>
        <v/>
      </c>
      <c r="K1143" s="56" t="str">
        <f t="shared" ca="1" si="280"/>
        <v/>
      </c>
      <c r="L1143" s="56" t="str">
        <f t="shared" ca="1" si="281"/>
        <v/>
      </c>
      <c r="M1143" s="56" t="str">
        <f t="shared" ca="1" si="282"/>
        <v/>
      </c>
      <c r="N1143" s="79" t="str">
        <f ca="1">IF(OR(G1143="T",G1143="",AND(H1143="",I1143="",J1143="",K1143="",L1143="",M1143="")),"",Listen!$A$6)</f>
        <v/>
      </c>
      <c r="O1143" s="60" t="str">
        <f t="shared" ca="1" si="273"/>
        <v/>
      </c>
      <c r="P1143" s="74" t="str">
        <f t="shared" ca="1" si="283"/>
        <v/>
      </c>
      <c r="Q1143" s="66" t="str">
        <f t="shared" ca="1" si="284"/>
        <v/>
      </c>
      <c r="R1143" s="66" t="str">
        <f t="shared" ca="1" si="285"/>
        <v/>
      </c>
      <c r="S1143" s="83" t="str">
        <f t="shared" si="286"/>
        <v/>
      </c>
      <c r="T1143" s="75" t="str">
        <f t="shared" si="274"/>
        <v/>
      </c>
      <c r="U1143" s="91" t="str">
        <f t="shared" si="287"/>
        <v/>
      </c>
      <c r="V1143" s="87" t="str">
        <f t="shared" si="275"/>
        <v/>
      </c>
      <c r="W1143" s="46" t="str">
        <f t="shared" si="288"/>
        <v/>
      </c>
      <c r="X1143" s="47"/>
    </row>
    <row r="1144" spans="1:24" x14ac:dyDescent="0.25">
      <c r="A1144" s="108" t="str">
        <f t="shared" si="276"/>
        <v/>
      </c>
      <c r="B1144" s="149"/>
      <c r="C1144" s="34"/>
      <c r="D1144" s="44"/>
      <c r="E1144" s="44"/>
      <c r="F1144" s="44"/>
      <c r="G1144" s="45"/>
      <c r="H1144" s="55" t="str">
        <f t="shared" ca="1" si="277"/>
        <v/>
      </c>
      <c r="I1144" s="56" t="str">
        <f t="shared" ca="1" si="278"/>
        <v/>
      </c>
      <c r="J1144" s="56" t="str">
        <f t="shared" ca="1" si="279"/>
        <v/>
      </c>
      <c r="K1144" s="56" t="str">
        <f t="shared" ca="1" si="280"/>
        <v/>
      </c>
      <c r="L1144" s="56" t="str">
        <f t="shared" ca="1" si="281"/>
        <v/>
      </c>
      <c r="M1144" s="56" t="str">
        <f t="shared" ca="1" si="282"/>
        <v/>
      </c>
      <c r="N1144" s="79" t="str">
        <f ca="1">IF(OR(G1144="T",G1144="",AND(H1144="",I1144="",J1144="",K1144="",L1144="",M1144="")),"",Listen!$A$6)</f>
        <v/>
      </c>
      <c r="O1144" s="60" t="str">
        <f t="shared" ca="1" si="273"/>
        <v/>
      </c>
      <c r="P1144" s="74" t="str">
        <f t="shared" ca="1" si="283"/>
        <v/>
      </c>
      <c r="Q1144" s="66" t="str">
        <f t="shared" ca="1" si="284"/>
        <v/>
      </c>
      <c r="R1144" s="66" t="str">
        <f t="shared" ca="1" si="285"/>
        <v/>
      </c>
      <c r="S1144" s="83" t="str">
        <f t="shared" si="286"/>
        <v/>
      </c>
      <c r="T1144" s="75" t="str">
        <f t="shared" si="274"/>
        <v/>
      </c>
      <c r="U1144" s="91" t="str">
        <f t="shared" si="287"/>
        <v/>
      </c>
      <c r="V1144" s="87" t="str">
        <f t="shared" si="275"/>
        <v/>
      </c>
      <c r="W1144" s="46" t="str">
        <f t="shared" si="288"/>
        <v/>
      </c>
      <c r="X1144" s="47"/>
    </row>
    <row r="1145" spans="1:24" x14ac:dyDescent="0.25">
      <c r="A1145" s="108" t="str">
        <f t="shared" si="276"/>
        <v/>
      </c>
      <c r="B1145" s="149"/>
      <c r="C1145" s="34"/>
      <c r="D1145" s="44"/>
      <c r="E1145" s="44"/>
      <c r="F1145" s="44"/>
      <c r="G1145" s="45"/>
      <c r="H1145" s="55" t="str">
        <f t="shared" ca="1" si="277"/>
        <v/>
      </c>
      <c r="I1145" s="56" t="str">
        <f t="shared" ca="1" si="278"/>
        <v/>
      </c>
      <c r="J1145" s="56" t="str">
        <f t="shared" ca="1" si="279"/>
        <v/>
      </c>
      <c r="K1145" s="56" t="str">
        <f t="shared" ca="1" si="280"/>
        <v/>
      </c>
      <c r="L1145" s="56" t="str">
        <f t="shared" ca="1" si="281"/>
        <v/>
      </c>
      <c r="M1145" s="56" t="str">
        <f t="shared" ca="1" si="282"/>
        <v/>
      </c>
      <c r="N1145" s="79" t="str">
        <f ca="1">IF(OR(G1145="T",G1145="",AND(H1145="",I1145="",J1145="",K1145="",L1145="",M1145="")),"",Listen!$A$6)</f>
        <v/>
      </c>
      <c r="O1145" s="60" t="str">
        <f t="shared" ca="1" si="273"/>
        <v/>
      </c>
      <c r="P1145" s="74" t="str">
        <f t="shared" ca="1" si="283"/>
        <v/>
      </c>
      <c r="Q1145" s="66" t="str">
        <f t="shared" ca="1" si="284"/>
        <v/>
      </c>
      <c r="R1145" s="66" t="str">
        <f t="shared" ca="1" si="285"/>
        <v/>
      </c>
      <c r="S1145" s="83" t="str">
        <f t="shared" si="286"/>
        <v/>
      </c>
      <c r="T1145" s="75" t="str">
        <f t="shared" si="274"/>
        <v/>
      </c>
      <c r="U1145" s="91" t="str">
        <f t="shared" si="287"/>
        <v/>
      </c>
      <c r="V1145" s="87" t="str">
        <f t="shared" si="275"/>
        <v/>
      </c>
      <c r="W1145" s="46" t="str">
        <f t="shared" si="288"/>
        <v/>
      </c>
      <c r="X1145" s="47"/>
    </row>
    <row r="1146" spans="1:24" x14ac:dyDescent="0.25">
      <c r="A1146" s="108" t="str">
        <f t="shared" si="276"/>
        <v/>
      </c>
      <c r="B1146" s="149"/>
      <c r="C1146" s="34"/>
      <c r="D1146" s="44"/>
      <c r="E1146" s="44"/>
      <c r="F1146" s="44"/>
      <c r="G1146" s="45"/>
      <c r="H1146" s="55" t="str">
        <f t="shared" ca="1" si="277"/>
        <v/>
      </c>
      <c r="I1146" s="56" t="str">
        <f t="shared" ca="1" si="278"/>
        <v/>
      </c>
      <c r="J1146" s="56" t="str">
        <f t="shared" ca="1" si="279"/>
        <v/>
      </c>
      <c r="K1146" s="56" t="str">
        <f t="shared" ca="1" si="280"/>
        <v/>
      </c>
      <c r="L1146" s="56" t="str">
        <f t="shared" ca="1" si="281"/>
        <v/>
      </c>
      <c r="M1146" s="56" t="str">
        <f t="shared" ca="1" si="282"/>
        <v/>
      </c>
      <c r="N1146" s="79" t="str">
        <f ca="1">IF(OR(G1146="T",G1146="",AND(H1146="",I1146="",J1146="",K1146="",L1146="",M1146="")),"",Listen!$A$6)</f>
        <v/>
      </c>
      <c r="O1146" s="60" t="str">
        <f t="shared" ca="1" si="273"/>
        <v/>
      </c>
      <c r="P1146" s="74" t="str">
        <f t="shared" ca="1" si="283"/>
        <v/>
      </c>
      <c r="Q1146" s="66" t="str">
        <f t="shared" ca="1" si="284"/>
        <v/>
      </c>
      <c r="R1146" s="66" t="str">
        <f t="shared" ca="1" si="285"/>
        <v/>
      </c>
      <c r="S1146" s="83" t="str">
        <f t="shared" si="286"/>
        <v/>
      </c>
      <c r="T1146" s="75" t="str">
        <f t="shared" si="274"/>
        <v/>
      </c>
      <c r="U1146" s="91" t="str">
        <f t="shared" si="287"/>
        <v/>
      </c>
      <c r="V1146" s="87" t="str">
        <f t="shared" si="275"/>
        <v/>
      </c>
      <c r="W1146" s="46" t="str">
        <f t="shared" si="288"/>
        <v/>
      </c>
      <c r="X1146" s="47"/>
    </row>
    <row r="1147" spans="1:24" x14ac:dyDescent="0.25">
      <c r="A1147" s="108" t="str">
        <f t="shared" si="276"/>
        <v/>
      </c>
      <c r="B1147" s="149"/>
      <c r="C1147" s="34"/>
      <c r="D1147" s="44"/>
      <c r="E1147" s="44"/>
      <c r="F1147" s="44"/>
      <c r="G1147" s="45"/>
      <c r="H1147" s="55" t="str">
        <f t="shared" ca="1" si="277"/>
        <v/>
      </c>
      <c r="I1147" s="56" t="str">
        <f t="shared" ca="1" si="278"/>
        <v/>
      </c>
      <c r="J1147" s="56" t="str">
        <f t="shared" ca="1" si="279"/>
        <v/>
      </c>
      <c r="K1147" s="56" t="str">
        <f t="shared" ca="1" si="280"/>
        <v/>
      </c>
      <c r="L1147" s="56" t="str">
        <f t="shared" ca="1" si="281"/>
        <v/>
      </c>
      <c r="M1147" s="56" t="str">
        <f t="shared" ca="1" si="282"/>
        <v/>
      </c>
      <c r="N1147" s="79" t="str">
        <f ca="1">IF(OR(G1147="T",G1147="",AND(H1147="",I1147="",J1147="",K1147="",L1147="",M1147="")),"",Listen!$A$6)</f>
        <v/>
      </c>
      <c r="O1147" s="60" t="str">
        <f t="shared" ca="1" si="273"/>
        <v/>
      </c>
      <c r="P1147" s="74" t="str">
        <f t="shared" ca="1" si="283"/>
        <v/>
      </c>
      <c r="Q1147" s="66" t="str">
        <f t="shared" ca="1" si="284"/>
        <v/>
      </c>
      <c r="R1147" s="66" t="str">
        <f t="shared" ca="1" si="285"/>
        <v/>
      </c>
      <c r="S1147" s="83" t="str">
        <f t="shared" si="286"/>
        <v/>
      </c>
      <c r="T1147" s="75" t="str">
        <f t="shared" si="274"/>
        <v/>
      </c>
      <c r="U1147" s="91" t="str">
        <f t="shared" si="287"/>
        <v/>
      </c>
      <c r="V1147" s="87" t="str">
        <f t="shared" si="275"/>
        <v/>
      </c>
      <c r="W1147" s="46" t="str">
        <f t="shared" si="288"/>
        <v/>
      </c>
      <c r="X1147" s="47"/>
    </row>
    <row r="1148" spans="1:24" x14ac:dyDescent="0.25">
      <c r="A1148" s="108" t="str">
        <f t="shared" si="276"/>
        <v/>
      </c>
      <c r="B1148" s="149"/>
      <c r="C1148" s="34"/>
      <c r="D1148" s="44"/>
      <c r="E1148" s="44"/>
      <c r="F1148" s="44"/>
      <c r="G1148" s="45"/>
      <c r="H1148" s="55" t="str">
        <f t="shared" ca="1" si="277"/>
        <v/>
      </c>
      <c r="I1148" s="56" t="str">
        <f t="shared" ca="1" si="278"/>
        <v/>
      </c>
      <c r="J1148" s="56" t="str">
        <f t="shared" ca="1" si="279"/>
        <v/>
      </c>
      <c r="K1148" s="56" t="str">
        <f t="shared" ca="1" si="280"/>
        <v/>
      </c>
      <c r="L1148" s="56" t="str">
        <f t="shared" ca="1" si="281"/>
        <v/>
      </c>
      <c r="M1148" s="56" t="str">
        <f t="shared" ca="1" si="282"/>
        <v/>
      </c>
      <c r="N1148" s="79" t="str">
        <f ca="1">IF(OR(G1148="T",G1148="",AND(H1148="",I1148="",J1148="",K1148="",L1148="",M1148="")),"",Listen!$A$6)</f>
        <v/>
      </c>
      <c r="O1148" s="60" t="str">
        <f t="shared" ca="1" si="273"/>
        <v/>
      </c>
      <c r="P1148" s="74" t="str">
        <f t="shared" ca="1" si="283"/>
        <v/>
      </c>
      <c r="Q1148" s="66" t="str">
        <f t="shared" ca="1" si="284"/>
        <v/>
      </c>
      <c r="R1148" s="66" t="str">
        <f t="shared" ca="1" si="285"/>
        <v/>
      </c>
      <c r="S1148" s="83" t="str">
        <f t="shared" si="286"/>
        <v/>
      </c>
      <c r="T1148" s="75" t="str">
        <f t="shared" si="274"/>
        <v/>
      </c>
      <c r="U1148" s="91" t="str">
        <f t="shared" si="287"/>
        <v/>
      </c>
      <c r="V1148" s="87" t="str">
        <f t="shared" si="275"/>
        <v/>
      </c>
      <c r="W1148" s="46" t="str">
        <f t="shared" si="288"/>
        <v/>
      </c>
      <c r="X1148" s="47"/>
    </row>
    <row r="1149" spans="1:24" x14ac:dyDescent="0.25">
      <c r="A1149" s="108" t="str">
        <f t="shared" si="276"/>
        <v/>
      </c>
      <c r="B1149" s="149"/>
      <c r="C1149" s="34"/>
      <c r="D1149" s="44"/>
      <c r="E1149" s="44"/>
      <c r="F1149" s="44"/>
      <c r="G1149" s="45"/>
      <c r="H1149" s="55" t="str">
        <f t="shared" ca="1" si="277"/>
        <v/>
      </c>
      <c r="I1149" s="56" t="str">
        <f t="shared" ca="1" si="278"/>
        <v/>
      </c>
      <c r="J1149" s="56" t="str">
        <f t="shared" ca="1" si="279"/>
        <v/>
      </c>
      <c r="K1149" s="56" t="str">
        <f t="shared" ca="1" si="280"/>
        <v/>
      </c>
      <c r="L1149" s="56" t="str">
        <f t="shared" ca="1" si="281"/>
        <v/>
      </c>
      <c r="M1149" s="56" t="str">
        <f t="shared" ca="1" si="282"/>
        <v/>
      </c>
      <c r="N1149" s="79" t="str">
        <f ca="1">IF(OR(G1149="T",G1149="",AND(H1149="",I1149="",J1149="",K1149="",L1149="",M1149="")),"",Listen!$A$6)</f>
        <v/>
      </c>
      <c r="O1149" s="60" t="str">
        <f t="shared" ca="1" si="273"/>
        <v/>
      </c>
      <c r="P1149" s="74" t="str">
        <f t="shared" ca="1" si="283"/>
        <v/>
      </c>
      <c r="Q1149" s="66" t="str">
        <f t="shared" ca="1" si="284"/>
        <v/>
      </c>
      <c r="R1149" s="66" t="str">
        <f t="shared" ca="1" si="285"/>
        <v/>
      </c>
      <c r="S1149" s="83" t="str">
        <f t="shared" si="286"/>
        <v/>
      </c>
      <c r="T1149" s="75" t="str">
        <f t="shared" si="274"/>
        <v/>
      </c>
      <c r="U1149" s="91" t="str">
        <f t="shared" si="287"/>
        <v/>
      </c>
      <c r="V1149" s="87" t="str">
        <f t="shared" si="275"/>
        <v/>
      </c>
      <c r="W1149" s="46" t="str">
        <f t="shared" si="288"/>
        <v/>
      </c>
      <c r="X1149" s="47"/>
    </row>
    <row r="1150" spans="1:24" x14ac:dyDescent="0.25">
      <c r="A1150" s="108" t="str">
        <f t="shared" si="276"/>
        <v/>
      </c>
      <c r="B1150" s="149"/>
      <c r="C1150" s="34"/>
      <c r="D1150" s="44"/>
      <c r="E1150" s="44"/>
      <c r="F1150" s="44"/>
      <c r="G1150" s="45"/>
      <c r="H1150" s="55" t="str">
        <f t="shared" ca="1" si="277"/>
        <v/>
      </c>
      <c r="I1150" s="56" t="str">
        <f t="shared" ca="1" si="278"/>
        <v/>
      </c>
      <c r="J1150" s="56" t="str">
        <f t="shared" ca="1" si="279"/>
        <v/>
      </c>
      <c r="K1150" s="56" t="str">
        <f t="shared" ca="1" si="280"/>
        <v/>
      </c>
      <c r="L1150" s="56" t="str">
        <f t="shared" ca="1" si="281"/>
        <v/>
      </c>
      <c r="M1150" s="56" t="str">
        <f t="shared" ca="1" si="282"/>
        <v/>
      </c>
      <c r="N1150" s="79" t="str">
        <f ca="1">IF(OR(G1150="T",G1150="",AND(H1150="",I1150="",J1150="",K1150="",L1150="",M1150="")),"",Listen!$A$6)</f>
        <v/>
      </c>
      <c r="O1150" s="60" t="str">
        <f t="shared" ca="1" si="273"/>
        <v/>
      </c>
      <c r="P1150" s="74" t="str">
        <f t="shared" ca="1" si="283"/>
        <v/>
      </c>
      <c r="Q1150" s="66" t="str">
        <f t="shared" ca="1" si="284"/>
        <v/>
      </c>
      <c r="R1150" s="66" t="str">
        <f t="shared" ca="1" si="285"/>
        <v/>
      </c>
      <c r="S1150" s="83" t="str">
        <f t="shared" si="286"/>
        <v/>
      </c>
      <c r="T1150" s="75" t="str">
        <f t="shared" si="274"/>
        <v/>
      </c>
      <c r="U1150" s="91" t="str">
        <f t="shared" si="287"/>
        <v/>
      </c>
      <c r="V1150" s="87" t="str">
        <f t="shared" si="275"/>
        <v/>
      </c>
      <c r="W1150" s="46" t="str">
        <f t="shared" si="288"/>
        <v/>
      </c>
      <c r="X1150" s="47"/>
    </row>
    <row r="1151" spans="1:24" x14ac:dyDescent="0.25">
      <c r="A1151" s="108" t="str">
        <f t="shared" si="276"/>
        <v/>
      </c>
      <c r="B1151" s="149"/>
      <c r="C1151" s="34"/>
      <c r="D1151" s="44"/>
      <c r="E1151" s="44"/>
      <c r="F1151" s="44"/>
      <c r="G1151" s="45"/>
      <c r="H1151" s="55" t="str">
        <f t="shared" ca="1" si="277"/>
        <v/>
      </c>
      <c r="I1151" s="56" t="str">
        <f t="shared" ca="1" si="278"/>
        <v/>
      </c>
      <c r="J1151" s="56" t="str">
        <f t="shared" ca="1" si="279"/>
        <v/>
      </c>
      <c r="K1151" s="56" t="str">
        <f t="shared" ca="1" si="280"/>
        <v/>
      </c>
      <c r="L1151" s="56" t="str">
        <f t="shared" ca="1" si="281"/>
        <v/>
      </c>
      <c r="M1151" s="56" t="str">
        <f t="shared" ca="1" si="282"/>
        <v/>
      </c>
      <c r="N1151" s="79" t="str">
        <f ca="1">IF(OR(G1151="T",G1151="",AND(H1151="",I1151="",J1151="",K1151="",L1151="",M1151="")),"",Listen!$A$6)</f>
        <v/>
      </c>
      <c r="O1151" s="60" t="str">
        <f t="shared" ca="1" si="273"/>
        <v/>
      </c>
      <c r="P1151" s="74" t="str">
        <f t="shared" ca="1" si="283"/>
        <v/>
      </c>
      <c r="Q1151" s="66" t="str">
        <f t="shared" ca="1" si="284"/>
        <v/>
      </c>
      <c r="R1151" s="66" t="str">
        <f t="shared" ca="1" si="285"/>
        <v/>
      </c>
      <c r="S1151" s="83" t="str">
        <f t="shared" si="286"/>
        <v/>
      </c>
      <c r="T1151" s="75" t="str">
        <f t="shared" si="274"/>
        <v/>
      </c>
      <c r="U1151" s="91" t="str">
        <f t="shared" si="287"/>
        <v/>
      </c>
      <c r="V1151" s="87" t="str">
        <f t="shared" si="275"/>
        <v/>
      </c>
      <c r="W1151" s="46" t="str">
        <f t="shared" si="288"/>
        <v/>
      </c>
      <c r="X1151" s="47"/>
    </row>
    <row r="1152" spans="1:24" x14ac:dyDescent="0.25">
      <c r="A1152" s="108" t="str">
        <f t="shared" si="276"/>
        <v/>
      </c>
      <c r="B1152" s="149"/>
      <c r="C1152" s="34"/>
      <c r="D1152" s="44"/>
      <c r="E1152" s="44"/>
      <c r="F1152" s="44"/>
      <c r="G1152" s="45"/>
      <c r="H1152" s="55" t="str">
        <f t="shared" ca="1" si="277"/>
        <v/>
      </c>
      <c r="I1152" s="56" t="str">
        <f t="shared" ca="1" si="278"/>
        <v/>
      </c>
      <c r="J1152" s="56" t="str">
        <f t="shared" ca="1" si="279"/>
        <v/>
      </c>
      <c r="K1152" s="56" t="str">
        <f t="shared" ca="1" si="280"/>
        <v/>
      </c>
      <c r="L1152" s="56" t="str">
        <f t="shared" ca="1" si="281"/>
        <v/>
      </c>
      <c r="M1152" s="56" t="str">
        <f t="shared" ca="1" si="282"/>
        <v/>
      </c>
      <c r="N1152" s="79" t="str">
        <f ca="1">IF(OR(G1152="T",G1152="",AND(H1152="",I1152="",J1152="",K1152="",L1152="",M1152="")),"",Listen!$A$6)</f>
        <v/>
      </c>
      <c r="O1152" s="60" t="str">
        <f t="shared" ca="1" si="273"/>
        <v/>
      </c>
      <c r="P1152" s="74" t="str">
        <f t="shared" ca="1" si="283"/>
        <v/>
      </c>
      <c r="Q1152" s="66" t="str">
        <f t="shared" ca="1" si="284"/>
        <v/>
      </c>
      <c r="R1152" s="66" t="str">
        <f t="shared" ca="1" si="285"/>
        <v/>
      </c>
      <c r="S1152" s="83" t="str">
        <f t="shared" si="286"/>
        <v/>
      </c>
      <c r="T1152" s="75" t="str">
        <f t="shared" si="274"/>
        <v/>
      </c>
      <c r="U1152" s="91" t="str">
        <f t="shared" si="287"/>
        <v/>
      </c>
      <c r="V1152" s="87" t="str">
        <f t="shared" si="275"/>
        <v/>
      </c>
      <c r="W1152" s="46" t="str">
        <f t="shared" si="288"/>
        <v/>
      </c>
      <c r="X1152" s="47"/>
    </row>
    <row r="1153" spans="1:24" x14ac:dyDescent="0.25">
      <c r="A1153" s="108" t="str">
        <f t="shared" si="276"/>
        <v/>
      </c>
      <c r="B1153" s="149"/>
      <c r="C1153" s="34"/>
      <c r="D1153" s="44"/>
      <c r="E1153" s="44"/>
      <c r="F1153" s="44"/>
      <c r="G1153" s="45"/>
      <c r="H1153" s="55" t="str">
        <f t="shared" ca="1" si="277"/>
        <v/>
      </c>
      <c r="I1153" s="56" t="str">
        <f t="shared" ca="1" si="278"/>
        <v/>
      </c>
      <c r="J1153" s="56" t="str">
        <f t="shared" ca="1" si="279"/>
        <v/>
      </c>
      <c r="K1153" s="56" t="str">
        <f t="shared" ca="1" si="280"/>
        <v/>
      </c>
      <c r="L1153" s="56" t="str">
        <f t="shared" ca="1" si="281"/>
        <v/>
      </c>
      <c r="M1153" s="56" t="str">
        <f t="shared" ca="1" si="282"/>
        <v/>
      </c>
      <c r="N1153" s="79" t="str">
        <f ca="1">IF(OR(G1153="T",G1153="",AND(H1153="",I1153="",J1153="",K1153="",L1153="",M1153="")),"",Listen!$A$6)</f>
        <v/>
      </c>
      <c r="O1153" s="60" t="str">
        <f t="shared" ca="1" si="273"/>
        <v/>
      </c>
      <c r="P1153" s="74" t="str">
        <f t="shared" ca="1" si="283"/>
        <v/>
      </c>
      <c r="Q1153" s="66" t="str">
        <f t="shared" ca="1" si="284"/>
        <v/>
      </c>
      <c r="R1153" s="66" t="str">
        <f t="shared" ca="1" si="285"/>
        <v/>
      </c>
      <c r="S1153" s="83" t="str">
        <f t="shared" si="286"/>
        <v/>
      </c>
      <c r="T1153" s="75" t="str">
        <f t="shared" si="274"/>
        <v/>
      </c>
      <c r="U1153" s="91" t="str">
        <f t="shared" si="287"/>
        <v/>
      </c>
      <c r="V1153" s="87" t="str">
        <f t="shared" si="275"/>
        <v/>
      </c>
      <c r="W1153" s="46" t="str">
        <f t="shared" si="288"/>
        <v/>
      </c>
      <c r="X1153" s="47"/>
    </row>
    <row r="1154" spans="1:24" x14ac:dyDescent="0.25">
      <c r="A1154" s="108" t="str">
        <f t="shared" si="276"/>
        <v/>
      </c>
      <c r="B1154" s="149"/>
      <c r="C1154" s="34"/>
      <c r="D1154" s="44"/>
      <c r="E1154" s="44"/>
      <c r="F1154" s="44"/>
      <c r="G1154" s="45"/>
      <c r="H1154" s="55" t="str">
        <f t="shared" ca="1" si="277"/>
        <v/>
      </c>
      <c r="I1154" s="56" t="str">
        <f t="shared" ca="1" si="278"/>
        <v/>
      </c>
      <c r="J1154" s="56" t="str">
        <f t="shared" ca="1" si="279"/>
        <v/>
      </c>
      <c r="K1154" s="56" t="str">
        <f t="shared" ca="1" si="280"/>
        <v/>
      </c>
      <c r="L1154" s="56" t="str">
        <f t="shared" ca="1" si="281"/>
        <v/>
      </c>
      <c r="M1154" s="56" t="str">
        <f t="shared" ca="1" si="282"/>
        <v/>
      </c>
      <c r="N1154" s="79" t="str">
        <f ca="1">IF(OR(G1154="T",G1154="",AND(H1154="",I1154="",J1154="",K1154="",L1154="",M1154="")),"",Listen!$A$6)</f>
        <v/>
      </c>
      <c r="O1154" s="60" t="str">
        <f t="shared" ca="1" si="273"/>
        <v/>
      </c>
      <c r="P1154" s="74" t="str">
        <f t="shared" ca="1" si="283"/>
        <v/>
      </c>
      <c r="Q1154" s="66" t="str">
        <f t="shared" ca="1" si="284"/>
        <v/>
      </c>
      <c r="R1154" s="66" t="str">
        <f t="shared" ca="1" si="285"/>
        <v/>
      </c>
      <c r="S1154" s="83" t="str">
        <f t="shared" si="286"/>
        <v/>
      </c>
      <c r="T1154" s="75" t="str">
        <f t="shared" si="274"/>
        <v/>
      </c>
      <c r="U1154" s="91" t="str">
        <f t="shared" si="287"/>
        <v/>
      </c>
      <c r="V1154" s="87" t="str">
        <f t="shared" si="275"/>
        <v/>
      </c>
      <c r="W1154" s="46" t="str">
        <f t="shared" si="288"/>
        <v/>
      </c>
      <c r="X1154" s="47"/>
    </row>
    <row r="1155" spans="1:24" x14ac:dyDescent="0.25">
      <c r="A1155" s="108" t="str">
        <f t="shared" si="276"/>
        <v/>
      </c>
      <c r="B1155" s="149"/>
      <c r="C1155" s="34"/>
      <c r="D1155" s="44"/>
      <c r="E1155" s="44"/>
      <c r="F1155" s="44"/>
      <c r="G1155" s="45"/>
      <c r="H1155" s="55" t="str">
        <f t="shared" ca="1" si="277"/>
        <v/>
      </c>
      <c r="I1155" s="56" t="str">
        <f t="shared" ca="1" si="278"/>
        <v/>
      </c>
      <c r="J1155" s="56" t="str">
        <f t="shared" ca="1" si="279"/>
        <v/>
      </c>
      <c r="K1155" s="56" t="str">
        <f t="shared" ca="1" si="280"/>
        <v/>
      </c>
      <c r="L1155" s="56" t="str">
        <f t="shared" ca="1" si="281"/>
        <v/>
      </c>
      <c r="M1155" s="56" t="str">
        <f t="shared" ca="1" si="282"/>
        <v/>
      </c>
      <c r="N1155" s="79" t="str">
        <f ca="1">IF(OR(G1155="T",G1155="",AND(H1155="",I1155="",J1155="",K1155="",L1155="",M1155="")),"",Listen!$A$6)</f>
        <v/>
      </c>
      <c r="O1155" s="60" t="str">
        <f t="shared" ca="1" si="273"/>
        <v/>
      </c>
      <c r="P1155" s="74" t="str">
        <f t="shared" ca="1" si="283"/>
        <v/>
      </c>
      <c r="Q1155" s="66" t="str">
        <f t="shared" ca="1" si="284"/>
        <v/>
      </c>
      <c r="R1155" s="66" t="str">
        <f t="shared" ca="1" si="285"/>
        <v/>
      </c>
      <c r="S1155" s="83" t="str">
        <f t="shared" si="286"/>
        <v/>
      </c>
      <c r="T1155" s="75" t="str">
        <f t="shared" si="274"/>
        <v/>
      </c>
      <c r="U1155" s="91" t="str">
        <f t="shared" si="287"/>
        <v/>
      </c>
      <c r="V1155" s="87" t="str">
        <f t="shared" si="275"/>
        <v/>
      </c>
      <c r="W1155" s="46" t="str">
        <f t="shared" si="288"/>
        <v/>
      </c>
      <c r="X1155" s="47"/>
    </row>
    <row r="1156" spans="1:24" x14ac:dyDescent="0.25">
      <c r="A1156" s="108" t="str">
        <f t="shared" si="276"/>
        <v/>
      </c>
      <c r="B1156" s="149"/>
      <c r="C1156" s="34"/>
      <c r="D1156" s="44"/>
      <c r="E1156" s="44"/>
      <c r="F1156" s="44"/>
      <c r="G1156" s="45"/>
      <c r="H1156" s="55" t="str">
        <f t="shared" ca="1" si="277"/>
        <v/>
      </c>
      <c r="I1156" s="56" t="str">
        <f t="shared" ca="1" si="278"/>
        <v/>
      </c>
      <c r="J1156" s="56" t="str">
        <f t="shared" ca="1" si="279"/>
        <v/>
      </c>
      <c r="K1156" s="56" t="str">
        <f t="shared" ca="1" si="280"/>
        <v/>
      </c>
      <c r="L1156" s="56" t="str">
        <f t="shared" ca="1" si="281"/>
        <v/>
      </c>
      <c r="M1156" s="56" t="str">
        <f t="shared" ca="1" si="282"/>
        <v/>
      </c>
      <c r="N1156" s="79" t="str">
        <f ca="1">IF(OR(G1156="T",G1156="",AND(H1156="",I1156="",J1156="",K1156="",L1156="",M1156="")),"",Listen!$A$6)</f>
        <v/>
      </c>
      <c r="O1156" s="60" t="str">
        <f t="shared" ca="1" si="273"/>
        <v/>
      </c>
      <c r="P1156" s="74" t="str">
        <f t="shared" ca="1" si="283"/>
        <v/>
      </c>
      <c r="Q1156" s="66" t="str">
        <f t="shared" ca="1" si="284"/>
        <v/>
      </c>
      <c r="R1156" s="66" t="str">
        <f t="shared" ca="1" si="285"/>
        <v/>
      </c>
      <c r="S1156" s="83" t="str">
        <f t="shared" si="286"/>
        <v/>
      </c>
      <c r="T1156" s="75" t="str">
        <f t="shared" si="274"/>
        <v/>
      </c>
      <c r="U1156" s="91" t="str">
        <f t="shared" si="287"/>
        <v/>
      </c>
      <c r="V1156" s="87" t="str">
        <f t="shared" si="275"/>
        <v/>
      </c>
      <c r="W1156" s="46" t="str">
        <f t="shared" si="288"/>
        <v/>
      </c>
      <c r="X1156" s="47"/>
    </row>
    <row r="1157" spans="1:24" x14ac:dyDescent="0.25">
      <c r="A1157" s="108" t="str">
        <f t="shared" si="276"/>
        <v/>
      </c>
      <c r="B1157" s="149"/>
      <c r="C1157" s="34"/>
      <c r="D1157" s="44"/>
      <c r="E1157" s="44"/>
      <c r="F1157" s="44"/>
      <c r="G1157" s="45"/>
      <c r="H1157" s="55" t="str">
        <f t="shared" ca="1" si="277"/>
        <v/>
      </c>
      <c r="I1157" s="56" t="str">
        <f t="shared" ca="1" si="278"/>
        <v/>
      </c>
      <c r="J1157" s="56" t="str">
        <f t="shared" ca="1" si="279"/>
        <v/>
      </c>
      <c r="K1157" s="56" t="str">
        <f t="shared" ca="1" si="280"/>
        <v/>
      </c>
      <c r="L1157" s="56" t="str">
        <f t="shared" ca="1" si="281"/>
        <v/>
      </c>
      <c r="M1157" s="56" t="str">
        <f t="shared" ca="1" si="282"/>
        <v/>
      </c>
      <c r="N1157" s="79" t="str">
        <f ca="1">IF(OR(G1157="T",G1157="",AND(H1157="",I1157="",J1157="",K1157="",L1157="",M1157="")),"",Listen!$A$6)</f>
        <v/>
      </c>
      <c r="O1157" s="60" t="str">
        <f t="shared" ca="1" si="273"/>
        <v/>
      </c>
      <c r="P1157" s="74" t="str">
        <f t="shared" ca="1" si="283"/>
        <v/>
      </c>
      <c r="Q1157" s="66" t="str">
        <f t="shared" ca="1" si="284"/>
        <v/>
      </c>
      <c r="R1157" s="66" t="str">
        <f t="shared" ca="1" si="285"/>
        <v/>
      </c>
      <c r="S1157" s="83" t="str">
        <f t="shared" si="286"/>
        <v/>
      </c>
      <c r="T1157" s="75" t="str">
        <f t="shared" si="274"/>
        <v/>
      </c>
      <c r="U1157" s="91" t="str">
        <f t="shared" si="287"/>
        <v/>
      </c>
      <c r="V1157" s="87" t="str">
        <f t="shared" si="275"/>
        <v/>
      </c>
      <c r="W1157" s="46" t="str">
        <f t="shared" si="288"/>
        <v/>
      </c>
      <c r="X1157" s="47"/>
    </row>
    <row r="1158" spans="1:24" x14ac:dyDescent="0.25">
      <c r="A1158" s="108" t="str">
        <f t="shared" si="276"/>
        <v/>
      </c>
      <c r="B1158" s="149"/>
      <c r="C1158" s="34"/>
      <c r="D1158" s="44"/>
      <c r="E1158" s="44"/>
      <c r="F1158" s="44"/>
      <c r="G1158" s="45"/>
      <c r="H1158" s="55" t="str">
        <f t="shared" ca="1" si="277"/>
        <v/>
      </c>
      <c r="I1158" s="56" t="str">
        <f t="shared" ca="1" si="278"/>
        <v/>
      </c>
      <c r="J1158" s="56" t="str">
        <f t="shared" ca="1" si="279"/>
        <v/>
      </c>
      <c r="K1158" s="56" t="str">
        <f t="shared" ca="1" si="280"/>
        <v/>
      </c>
      <c r="L1158" s="56" t="str">
        <f t="shared" ca="1" si="281"/>
        <v/>
      </c>
      <c r="M1158" s="56" t="str">
        <f t="shared" ca="1" si="282"/>
        <v/>
      </c>
      <c r="N1158" s="79" t="str">
        <f ca="1">IF(OR(G1158="T",G1158="",AND(H1158="",I1158="",J1158="",K1158="",L1158="",M1158="")),"",Listen!$A$6)</f>
        <v/>
      </c>
      <c r="O1158" s="60" t="str">
        <f t="shared" ca="1" si="273"/>
        <v/>
      </c>
      <c r="P1158" s="74" t="str">
        <f t="shared" ca="1" si="283"/>
        <v/>
      </c>
      <c r="Q1158" s="66" t="str">
        <f t="shared" ca="1" si="284"/>
        <v/>
      </c>
      <c r="R1158" s="66" t="str">
        <f t="shared" ca="1" si="285"/>
        <v/>
      </c>
      <c r="S1158" s="83" t="str">
        <f t="shared" si="286"/>
        <v/>
      </c>
      <c r="T1158" s="75" t="str">
        <f t="shared" si="274"/>
        <v/>
      </c>
      <c r="U1158" s="91" t="str">
        <f t="shared" si="287"/>
        <v/>
      </c>
      <c r="V1158" s="87" t="str">
        <f t="shared" si="275"/>
        <v/>
      </c>
      <c r="W1158" s="46" t="str">
        <f t="shared" si="288"/>
        <v/>
      </c>
      <c r="X1158" s="47"/>
    </row>
    <row r="1159" spans="1:24" x14ac:dyDescent="0.25">
      <c r="A1159" s="108" t="str">
        <f t="shared" si="276"/>
        <v/>
      </c>
      <c r="B1159" s="149"/>
      <c r="C1159" s="34"/>
      <c r="D1159" s="44"/>
      <c r="E1159" s="44"/>
      <c r="F1159" s="44"/>
      <c r="G1159" s="45"/>
      <c r="H1159" s="55" t="str">
        <f t="shared" ca="1" si="277"/>
        <v/>
      </c>
      <c r="I1159" s="56" t="str">
        <f t="shared" ca="1" si="278"/>
        <v/>
      </c>
      <c r="J1159" s="56" t="str">
        <f t="shared" ca="1" si="279"/>
        <v/>
      </c>
      <c r="K1159" s="56" t="str">
        <f t="shared" ca="1" si="280"/>
        <v/>
      </c>
      <c r="L1159" s="56" t="str">
        <f t="shared" ca="1" si="281"/>
        <v/>
      </c>
      <c r="M1159" s="56" t="str">
        <f t="shared" ca="1" si="282"/>
        <v/>
      </c>
      <c r="N1159" s="79" t="str">
        <f ca="1">IF(OR(G1159="T",G1159="",AND(H1159="",I1159="",J1159="",K1159="",L1159="",M1159="")),"",Listen!$A$6)</f>
        <v/>
      </c>
      <c r="O1159" s="60" t="str">
        <f t="shared" ref="O1159:O1222" ca="1" si="289">IF(N1159="","",VLOOKUP(N1159,Mikrobio2,2,FALSE))</f>
        <v/>
      </c>
      <c r="P1159" s="74" t="str">
        <f t="shared" ca="1" si="283"/>
        <v/>
      </c>
      <c r="Q1159" s="66" t="str">
        <f t="shared" ca="1" si="284"/>
        <v/>
      </c>
      <c r="R1159" s="66" t="str">
        <f t="shared" ca="1" si="285"/>
        <v/>
      </c>
      <c r="S1159" s="83" t="str">
        <f t="shared" si="286"/>
        <v/>
      </c>
      <c r="T1159" s="75" t="str">
        <f t="shared" ref="T1159:T1222" si="290">IF(S1159="","",VLOOKUP(S1159,Chemie2,2,FALSE))</f>
        <v/>
      </c>
      <c r="U1159" s="91" t="str">
        <f t="shared" si="287"/>
        <v/>
      </c>
      <c r="V1159" s="87" t="str">
        <f t="shared" ref="V1159:V1222" si="291">IF(U1159="","",VLOOKUP(U1159,Planprobe2,2,FALSE))</f>
        <v/>
      </c>
      <c r="W1159" s="46" t="str">
        <f t="shared" si="288"/>
        <v/>
      </c>
      <c r="X1159" s="47"/>
    </row>
    <row r="1160" spans="1:24" x14ac:dyDescent="0.25">
      <c r="A1160" s="108" t="str">
        <f t="shared" ref="A1160:A1223" si="292">IF(B1160="","",CONCATENATE("WVU-",ROW()-6))</f>
        <v/>
      </c>
      <c r="B1160" s="149"/>
      <c r="C1160" s="34"/>
      <c r="D1160" s="44"/>
      <c r="E1160" s="44"/>
      <c r="F1160" s="44"/>
      <c r="G1160" s="45"/>
      <c r="H1160" s="55" t="str">
        <f t="shared" ref="H1160:H1223" ca="1" si="293">IF(OR($C1160="",ISNA(VLOOKUP("Escherichia coli (E. coli)",INDIRECT($C1160&amp;"!B6:D205"),3,FALSE))=TRUE),"",IF(VLOOKUP("Escherichia coli (E. coli)",INDIRECT($C1160&amp;"!B6:D205"),3,FALSE)=0,"",VLOOKUP("Escherichia coli (E. coli)",INDIRECT($C1160&amp;"!B6:D205"),3,FALSE)))</f>
        <v/>
      </c>
      <c r="I1160" s="56" t="str">
        <f t="shared" ref="I1160:I1223" ca="1" si="294">IF(OR($C1160="",ISNA(VLOOKUP("Coliforme Bakterien",INDIRECT($C1160&amp;"!B6:D205"),3,FALSE))=TRUE),"",IF(VLOOKUP("Coliforme Bakterien",INDIRECT($C1160&amp;"!B6:D205"),3,FALSE)=0,"",VLOOKUP("Coliforme Bakterien",INDIRECT($C1160&amp;"!B6:D205"),3,FALSE)))</f>
        <v/>
      </c>
      <c r="J1160" s="56" t="str">
        <f t="shared" ref="J1160:J1223" ca="1" si="295">IF(OR($C1160="",ISNA(VLOOKUP("Koloniezahl bei 22°C",INDIRECT($C1160&amp;"!B6:D205"),3,FALSE))=TRUE),"",IF(VLOOKUP("Koloniezahl bei 22°C",INDIRECT($C1160&amp;"!B6:D205"),3,FALSE)=0,"",VLOOKUP("Koloniezahl bei 22°C",INDIRECT($C1160&amp;"!B6:D205"),3,FALSE)))</f>
        <v/>
      </c>
      <c r="K1160" s="56" t="str">
        <f t="shared" ref="K1160:K1223" ca="1" si="296">IF(OR($C1160="",ISNA(VLOOKUP("Koloniezahl bei 36°C",INDIRECT($C1160&amp;"!B6:D205"),3,FALSE))=TRUE),"",IF(VLOOKUP("Koloniezahl bei 36°C",INDIRECT($C1160&amp;"!B6:D205"),3,FALSE)=0,"",VLOOKUP("Koloniezahl bei 36°C",INDIRECT($C1160&amp;"!B6:D205"),3,FALSE)))</f>
        <v/>
      </c>
      <c r="L1160" s="56" t="str">
        <f t="shared" ref="L1160:L1223" ca="1" si="297">IF(OR($C1160="",ISNA(VLOOKUP("Pseudomonas aeruginosa",INDIRECT($C1160&amp;"!B6:D205"),3,FALSE))=TRUE),"",IF(VLOOKUP("Pseudomonas aeruginosa",INDIRECT($C1160&amp;"!B6:D205"),3,FALSE)=0,"",VLOOKUP("Pseudomonas aeruginosa",INDIRECT($C1160&amp;"!B6:D205"),3,FALSE)))</f>
        <v/>
      </c>
      <c r="M1160" s="56" t="str">
        <f t="shared" ref="M1160:M1223" ca="1" si="298">IF(OR($C1160="",ISNA(VLOOKUP("Enterokokken",INDIRECT($C1160&amp;"!B6:D205"),3,FALSE))=TRUE),"",IF(VLOOKUP("Enterokokken",INDIRECT($C1160&amp;"!B6:D205"),3,FALSE)=0,"",VLOOKUP("Enterokokken",INDIRECT($C1160&amp;"!B6:D205"),3,FALSE)))</f>
        <v/>
      </c>
      <c r="N1160" s="79" t="str">
        <f ca="1">IF(OR(G1160="T",G1160="",AND(H1160="",I1160="",J1160="",K1160="",L1160="",M1160="")),"",Listen!$A$6)</f>
        <v/>
      </c>
      <c r="O1160" s="60" t="str">
        <f t="shared" ca="1" si="289"/>
        <v/>
      </c>
      <c r="P1160" s="74" t="str">
        <f t="shared" ref="P1160:P1223" ca="1" si="299">IF(OR($C1160="",ISNA(VLOOKUP("Kupfer",INDIRECT($C1160&amp;"!B6:D205"),3,FALSE))=TRUE),"",IF(VLOOKUP("Kupfer",INDIRECT($C1160&amp;"!B6:D205"),3,FALSE)=0,"",VLOOKUP("Kupfer",INDIRECT($C1160&amp;"!B6:D205"),3,FALSE)))</f>
        <v/>
      </c>
      <c r="Q1160" s="66" t="str">
        <f t="shared" ref="Q1160:Q1223" ca="1" si="300">IF(OR($C1160="",ISNA(VLOOKUP("Nickel",INDIRECT($C1160&amp;"!B6:D205"),3,FALSE))=TRUE),"",IF(VLOOKUP("Nickel",INDIRECT($C1160&amp;"!B6:D205"),3,FALSE)=0,"",VLOOKUP("Nickel",INDIRECT($C1160&amp;"!B6:D205"),3,FALSE)))</f>
        <v/>
      </c>
      <c r="R1160" s="66" t="str">
        <f t="shared" ref="R1160:R1223" ca="1" si="301">IF(OR($C1160="",ISNA(VLOOKUP("Blei",INDIRECT($C1160&amp;"!B6:D205"),3,FALSE))=TRUE),"",IF(VLOOKUP("Blei",INDIRECT($C1160&amp;"!B6:D205"),3,FALSE)=0,"",VLOOKUP("Blei",INDIRECT($C1160&amp;"!B6:D205"),3,FALSE)))</f>
        <v/>
      </c>
      <c r="S1160" s="83" t="str">
        <f t="shared" ref="S1160:S1223" si="302">IF(G1160="","",IF(AND(G1160="T",OR(P1160="x",Q1160="x",R1160="x")),1,IF(OR(P1160="x",Q1160="x",R1160="x"),"A","")))</f>
        <v/>
      </c>
      <c r="T1160" s="75" t="str">
        <f t="shared" si="290"/>
        <v/>
      </c>
      <c r="U1160" s="91" t="str">
        <f t="shared" ref="U1160:U1223" si="303">IF(C1160&lt;&gt;"","1m003","")</f>
        <v/>
      </c>
      <c r="V1160" s="87" t="str">
        <f t="shared" si="291"/>
        <v/>
      </c>
      <c r="W1160" s="46" t="str">
        <f t="shared" ref="W1160:W1223" si="304">IF(U1160="","",IF(OR(U1160="1m003",U1160="1m004"),"ja","Bitte auswählen!"))</f>
        <v/>
      </c>
      <c r="X1160" s="47"/>
    </row>
    <row r="1161" spans="1:24" x14ac:dyDescent="0.25">
      <c r="A1161" s="108" t="str">
        <f t="shared" si="292"/>
        <v/>
      </c>
      <c r="B1161" s="149"/>
      <c r="C1161" s="34"/>
      <c r="D1161" s="44"/>
      <c r="E1161" s="44"/>
      <c r="F1161" s="44"/>
      <c r="G1161" s="45"/>
      <c r="H1161" s="55" t="str">
        <f t="shared" ca="1" si="293"/>
        <v/>
      </c>
      <c r="I1161" s="56" t="str">
        <f t="shared" ca="1" si="294"/>
        <v/>
      </c>
      <c r="J1161" s="56" t="str">
        <f t="shared" ca="1" si="295"/>
        <v/>
      </c>
      <c r="K1161" s="56" t="str">
        <f t="shared" ca="1" si="296"/>
        <v/>
      </c>
      <c r="L1161" s="56" t="str">
        <f t="shared" ca="1" si="297"/>
        <v/>
      </c>
      <c r="M1161" s="56" t="str">
        <f t="shared" ca="1" si="298"/>
        <v/>
      </c>
      <c r="N1161" s="79" t="str">
        <f ca="1">IF(OR(G1161="T",G1161="",AND(H1161="",I1161="",J1161="",K1161="",L1161="",M1161="")),"",Listen!$A$6)</f>
        <v/>
      </c>
      <c r="O1161" s="60" t="str">
        <f t="shared" ca="1" si="289"/>
        <v/>
      </c>
      <c r="P1161" s="74" t="str">
        <f t="shared" ca="1" si="299"/>
        <v/>
      </c>
      <c r="Q1161" s="66" t="str">
        <f t="shared" ca="1" si="300"/>
        <v/>
      </c>
      <c r="R1161" s="66" t="str">
        <f t="shared" ca="1" si="301"/>
        <v/>
      </c>
      <c r="S1161" s="83" t="str">
        <f t="shared" si="302"/>
        <v/>
      </c>
      <c r="T1161" s="75" t="str">
        <f t="shared" si="290"/>
        <v/>
      </c>
      <c r="U1161" s="91" t="str">
        <f t="shared" si="303"/>
        <v/>
      </c>
      <c r="V1161" s="87" t="str">
        <f t="shared" si="291"/>
        <v/>
      </c>
      <c r="W1161" s="46" t="str">
        <f t="shared" si="304"/>
        <v/>
      </c>
      <c r="X1161" s="47"/>
    </row>
    <row r="1162" spans="1:24" x14ac:dyDescent="0.25">
      <c r="A1162" s="108" t="str">
        <f t="shared" si="292"/>
        <v/>
      </c>
      <c r="B1162" s="149"/>
      <c r="C1162" s="34"/>
      <c r="D1162" s="44"/>
      <c r="E1162" s="44"/>
      <c r="F1162" s="44"/>
      <c r="G1162" s="45"/>
      <c r="H1162" s="55" t="str">
        <f t="shared" ca="1" si="293"/>
        <v/>
      </c>
      <c r="I1162" s="56" t="str">
        <f t="shared" ca="1" si="294"/>
        <v/>
      </c>
      <c r="J1162" s="56" t="str">
        <f t="shared" ca="1" si="295"/>
        <v/>
      </c>
      <c r="K1162" s="56" t="str">
        <f t="shared" ca="1" si="296"/>
        <v/>
      </c>
      <c r="L1162" s="56" t="str">
        <f t="shared" ca="1" si="297"/>
        <v/>
      </c>
      <c r="M1162" s="56" t="str">
        <f t="shared" ca="1" si="298"/>
        <v/>
      </c>
      <c r="N1162" s="79" t="str">
        <f ca="1">IF(OR(G1162="T",G1162="",AND(H1162="",I1162="",J1162="",K1162="",L1162="",M1162="")),"",Listen!$A$6)</f>
        <v/>
      </c>
      <c r="O1162" s="60" t="str">
        <f t="shared" ca="1" si="289"/>
        <v/>
      </c>
      <c r="P1162" s="74" t="str">
        <f t="shared" ca="1" si="299"/>
        <v/>
      </c>
      <c r="Q1162" s="66" t="str">
        <f t="shared" ca="1" si="300"/>
        <v/>
      </c>
      <c r="R1162" s="66" t="str">
        <f t="shared" ca="1" si="301"/>
        <v/>
      </c>
      <c r="S1162" s="83" t="str">
        <f t="shared" si="302"/>
        <v/>
      </c>
      <c r="T1162" s="75" t="str">
        <f t="shared" si="290"/>
        <v/>
      </c>
      <c r="U1162" s="91" t="str">
        <f t="shared" si="303"/>
        <v/>
      </c>
      <c r="V1162" s="87" t="str">
        <f t="shared" si="291"/>
        <v/>
      </c>
      <c r="W1162" s="46" t="str">
        <f t="shared" si="304"/>
        <v/>
      </c>
      <c r="X1162" s="47"/>
    </row>
    <row r="1163" spans="1:24" x14ac:dyDescent="0.25">
      <c r="A1163" s="108" t="str">
        <f t="shared" si="292"/>
        <v/>
      </c>
      <c r="B1163" s="149"/>
      <c r="C1163" s="34"/>
      <c r="D1163" s="44"/>
      <c r="E1163" s="44"/>
      <c r="F1163" s="44"/>
      <c r="G1163" s="45"/>
      <c r="H1163" s="55" t="str">
        <f t="shared" ca="1" si="293"/>
        <v/>
      </c>
      <c r="I1163" s="56" t="str">
        <f t="shared" ca="1" si="294"/>
        <v/>
      </c>
      <c r="J1163" s="56" t="str">
        <f t="shared" ca="1" si="295"/>
        <v/>
      </c>
      <c r="K1163" s="56" t="str">
        <f t="shared" ca="1" si="296"/>
        <v/>
      </c>
      <c r="L1163" s="56" t="str">
        <f t="shared" ca="1" si="297"/>
        <v/>
      </c>
      <c r="M1163" s="56" t="str">
        <f t="shared" ca="1" si="298"/>
        <v/>
      </c>
      <c r="N1163" s="79" t="str">
        <f ca="1">IF(OR(G1163="T",G1163="",AND(H1163="",I1163="",J1163="",K1163="",L1163="",M1163="")),"",Listen!$A$6)</f>
        <v/>
      </c>
      <c r="O1163" s="60" t="str">
        <f t="shared" ca="1" si="289"/>
        <v/>
      </c>
      <c r="P1163" s="74" t="str">
        <f t="shared" ca="1" si="299"/>
        <v/>
      </c>
      <c r="Q1163" s="66" t="str">
        <f t="shared" ca="1" si="300"/>
        <v/>
      </c>
      <c r="R1163" s="66" t="str">
        <f t="shared" ca="1" si="301"/>
        <v/>
      </c>
      <c r="S1163" s="83" t="str">
        <f t="shared" si="302"/>
        <v/>
      </c>
      <c r="T1163" s="75" t="str">
        <f t="shared" si="290"/>
        <v/>
      </c>
      <c r="U1163" s="91" t="str">
        <f t="shared" si="303"/>
        <v/>
      </c>
      <c r="V1163" s="87" t="str">
        <f t="shared" si="291"/>
        <v/>
      </c>
      <c r="W1163" s="46" t="str">
        <f t="shared" si="304"/>
        <v/>
      </c>
      <c r="X1163" s="47"/>
    </row>
    <row r="1164" spans="1:24" x14ac:dyDescent="0.25">
      <c r="A1164" s="108" t="str">
        <f t="shared" si="292"/>
        <v/>
      </c>
      <c r="B1164" s="149"/>
      <c r="C1164" s="34"/>
      <c r="D1164" s="44"/>
      <c r="E1164" s="44"/>
      <c r="F1164" s="44"/>
      <c r="G1164" s="45"/>
      <c r="H1164" s="55" t="str">
        <f t="shared" ca="1" si="293"/>
        <v/>
      </c>
      <c r="I1164" s="56" t="str">
        <f t="shared" ca="1" si="294"/>
        <v/>
      </c>
      <c r="J1164" s="56" t="str">
        <f t="shared" ca="1" si="295"/>
        <v/>
      </c>
      <c r="K1164" s="56" t="str">
        <f t="shared" ca="1" si="296"/>
        <v/>
      </c>
      <c r="L1164" s="56" t="str">
        <f t="shared" ca="1" si="297"/>
        <v/>
      </c>
      <c r="M1164" s="56" t="str">
        <f t="shared" ca="1" si="298"/>
        <v/>
      </c>
      <c r="N1164" s="79" t="str">
        <f ca="1">IF(OR(G1164="T",G1164="",AND(H1164="",I1164="",J1164="",K1164="",L1164="",M1164="")),"",Listen!$A$6)</f>
        <v/>
      </c>
      <c r="O1164" s="60" t="str">
        <f t="shared" ca="1" si="289"/>
        <v/>
      </c>
      <c r="P1164" s="74" t="str">
        <f t="shared" ca="1" si="299"/>
        <v/>
      </c>
      <c r="Q1164" s="66" t="str">
        <f t="shared" ca="1" si="300"/>
        <v/>
      </c>
      <c r="R1164" s="66" t="str">
        <f t="shared" ca="1" si="301"/>
        <v/>
      </c>
      <c r="S1164" s="83" t="str">
        <f t="shared" si="302"/>
        <v/>
      </c>
      <c r="T1164" s="75" t="str">
        <f t="shared" si="290"/>
        <v/>
      </c>
      <c r="U1164" s="91" t="str">
        <f t="shared" si="303"/>
        <v/>
      </c>
      <c r="V1164" s="87" t="str">
        <f t="shared" si="291"/>
        <v/>
      </c>
      <c r="W1164" s="46" t="str">
        <f t="shared" si="304"/>
        <v/>
      </c>
      <c r="X1164" s="47"/>
    </row>
    <row r="1165" spans="1:24" x14ac:dyDescent="0.25">
      <c r="A1165" s="108" t="str">
        <f t="shared" si="292"/>
        <v/>
      </c>
      <c r="B1165" s="149"/>
      <c r="C1165" s="34"/>
      <c r="D1165" s="44"/>
      <c r="E1165" s="44"/>
      <c r="F1165" s="44"/>
      <c r="G1165" s="45"/>
      <c r="H1165" s="55" t="str">
        <f t="shared" ca="1" si="293"/>
        <v/>
      </c>
      <c r="I1165" s="56" t="str">
        <f t="shared" ca="1" si="294"/>
        <v/>
      </c>
      <c r="J1165" s="56" t="str">
        <f t="shared" ca="1" si="295"/>
        <v/>
      </c>
      <c r="K1165" s="56" t="str">
        <f t="shared" ca="1" si="296"/>
        <v/>
      </c>
      <c r="L1165" s="56" t="str">
        <f t="shared" ca="1" si="297"/>
        <v/>
      </c>
      <c r="M1165" s="56" t="str">
        <f t="shared" ca="1" si="298"/>
        <v/>
      </c>
      <c r="N1165" s="79" t="str">
        <f ca="1">IF(OR(G1165="T",G1165="",AND(H1165="",I1165="",J1165="",K1165="",L1165="",M1165="")),"",Listen!$A$6)</f>
        <v/>
      </c>
      <c r="O1165" s="60" t="str">
        <f t="shared" ca="1" si="289"/>
        <v/>
      </c>
      <c r="P1165" s="74" t="str">
        <f t="shared" ca="1" si="299"/>
        <v/>
      </c>
      <c r="Q1165" s="66" t="str">
        <f t="shared" ca="1" si="300"/>
        <v/>
      </c>
      <c r="R1165" s="66" t="str">
        <f t="shared" ca="1" si="301"/>
        <v/>
      </c>
      <c r="S1165" s="83" t="str">
        <f t="shared" si="302"/>
        <v/>
      </c>
      <c r="T1165" s="75" t="str">
        <f t="shared" si="290"/>
        <v/>
      </c>
      <c r="U1165" s="91" t="str">
        <f t="shared" si="303"/>
        <v/>
      </c>
      <c r="V1165" s="87" t="str">
        <f t="shared" si="291"/>
        <v/>
      </c>
      <c r="W1165" s="46" t="str">
        <f t="shared" si="304"/>
        <v/>
      </c>
      <c r="X1165" s="47"/>
    </row>
    <row r="1166" spans="1:24" x14ac:dyDescent="0.25">
      <c r="A1166" s="108" t="str">
        <f t="shared" si="292"/>
        <v/>
      </c>
      <c r="B1166" s="149"/>
      <c r="C1166" s="34"/>
      <c r="D1166" s="44"/>
      <c r="E1166" s="44"/>
      <c r="F1166" s="44"/>
      <c r="G1166" s="45"/>
      <c r="H1166" s="55" t="str">
        <f t="shared" ca="1" si="293"/>
        <v/>
      </c>
      <c r="I1166" s="56" t="str">
        <f t="shared" ca="1" si="294"/>
        <v/>
      </c>
      <c r="J1166" s="56" t="str">
        <f t="shared" ca="1" si="295"/>
        <v/>
      </c>
      <c r="K1166" s="56" t="str">
        <f t="shared" ca="1" si="296"/>
        <v/>
      </c>
      <c r="L1166" s="56" t="str">
        <f t="shared" ca="1" si="297"/>
        <v/>
      </c>
      <c r="M1166" s="56" t="str">
        <f t="shared" ca="1" si="298"/>
        <v/>
      </c>
      <c r="N1166" s="79" t="str">
        <f ca="1">IF(OR(G1166="T",G1166="",AND(H1166="",I1166="",J1166="",K1166="",L1166="",M1166="")),"",Listen!$A$6)</f>
        <v/>
      </c>
      <c r="O1166" s="60" t="str">
        <f t="shared" ca="1" si="289"/>
        <v/>
      </c>
      <c r="P1166" s="74" t="str">
        <f t="shared" ca="1" si="299"/>
        <v/>
      </c>
      <c r="Q1166" s="66" t="str">
        <f t="shared" ca="1" si="300"/>
        <v/>
      </c>
      <c r="R1166" s="66" t="str">
        <f t="shared" ca="1" si="301"/>
        <v/>
      </c>
      <c r="S1166" s="83" t="str">
        <f t="shared" si="302"/>
        <v/>
      </c>
      <c r="T1166" s="75" t="str">
        <f t="shared" si="290"/>
        <v/>
      </c>
      <c r="U1166" s="91" t="str">
        <f t="shared" si="303"/>
        <v/>
      </c>
      <c r="V1166" s="87" t="str">
        <f t="shared" si="291"/>
        <v/>
      </c>
      <c r="W1166" s="46" t="str">
        <f t="shared" si="304"/>
        <v/>
      </c>
      <c r="X1166" s="47"/>
    </row>
    <row r="1167" spans="1:24" x14ac:dyDescent="0.25">
      <c r="A1167" s="108" t="str">
        <f t="shared" si="292"/>
        <v/>
      </c>
      <c r="B1167" s="149"/>
      <c r="C1167" s="34"/>
      <c r="D1167" s="44"/>
      <c r="E1167" s="44"/>
      <c r="F1167" s="44"/>
      <c r="G1167" s="45"/>
      <c r="H1167" s="55" t="str">
        <f t="shared" ca="1" si="293"/>
        <v/>
      </c>
      <c r="I1167" s="56" t="str">
        <f t="shared" ca="1" si="294"/>
        <v/>
      </c>
      <c r="J1167" s="56" t="str">
        <f t="shared" ca="1" si="295"/>
        <v/>
      </c>
      <c r="K1167" s="56" t="str">
        <f t="shared" ca="1" si="296"/>
        <v/>
      </c>
      <c r="L1167" s="56" t="str">
        <f t="shared" ca="1" si="297"/>
        <v/>
      </c>
      <c r="M1167" s="56" t="str">
        <f t="shared" ca="1" si="298"/>
        <v/>
      </c>
      <c r="N1167" s="79" t="str">
        <f ca="1">IF(OR(G1167="T",G1167="",AND(H1167="",I1167="",J1167="",K1167="",L1167="",M1167="")),"",Listen!$A$6)</f>
        <v/>
      </c>
      <c r="O1167" s="60" t="str">
        <f t="shared" ca="1" si="289"/>
        <v/>
      </c>
      <c r="P1167" s="74" t="str">
        <f t="shared" ca="1" si="299"/>
        <v/>
      </c>
      <c r="Q1167" s="66" t="str">
        <f t="shared" ca="1" si="300"/>
        <v/>
      </c>
      <c r="R1167" s="66" t="str">
        <f t="shared" ca="1" si="301"/>
        <v/>
      </c>
      <c r="S1167" s="83" t="str">
        <f t="shared" si="302"/>
        <v/>
      </c>
      <c r="T1167" s="75" t="str">
        <f t="shared" si="290"/>
        <v/>
      </c>
      <c r="U1167" s="91" t="str">
        <f t="shared" si="303"/>
        <v/>
      </c>
      <c r="V1167" s="87" t="str">
        <f t="shared" si="291"/>
        <v/>
      </c>
      <c r="W1167" s="46" t="str">
        <f t="shared" si="304"/>
        <v/>
      </c>
      <c r="X1167" s="47"/>
    </row>
    <row r="1168" spans="1:24" x14ac:dyDescent="0.25">
      <c r="A1168" s="108" t="str">
        <f t="shared" si="292"/>
        <v/>
      </c>
      <c r="B1168" s="149"/>
      <c r="C1168" s="34"/>
      <c r="D1168" s="44"/>
      <c r="E1168" s="44"/>
      <c r="F1168" s="44"/>
      <c r="G1168" s="45"/>
      <c r="H1168" s="55" t="str">
        <f t="shared" ca="1" si="293"/>
        <v/>
      </c>
      <c r="I1168" s="56" t="str">
        <f t="shared" ca="1" si="294"/>
        <v/>
      </c>
      <c r="J1168" s="56" t="str">
        <f t="shared" ca="1" si="295"/>
        <v/>
      </c>
      <c r="K1168" s="56" t="str">
        <f t="shared" ca="1" si="296"/>
        <v/>
      </c>
      <c r="L1168" s="56" t="str">
        <f t="shared" ca="1" si="297"/>
        <v/>
      </c>
      <c r="M1168" s="56" t="str">
        <f t="shared" ca="1" si="298"/>
        <v/>
      </c>
      <c r="N1168" s="79" t="str">
        <f ca="1">IF(OR(G1168="T",G1168="",AND(H1168="",I1168="",J1168="",K1168="",L1168="",M1168="")),"",Listen!$A$6)</f>
        <v/>
      </c>
      <c r="O1168" s="60" t="str">
        <f t="shared" ca="1" si="289"/>
        <v/>
      </c>
      <c r="P1168" s="74" t="str">
        <f t="shared" ca="1" si="299"/>
        <v/>
      </c>
      <c r="Q1168" s="66" t="str">
        <f t="shared" ca="1" si="300"/>
        <v/>
      </c>
      <c r="R1168" s="66" t="str">
        <f t="shared" ca="1" si="301"/>
        <v/>
      </c>
      <c r="S1168" s="83" t="str">
        <f t="shared" si="302"/>
        <v/>
      </c>
      <c r="T1168" s="75" t="str">
        <f t="shared" si="290"/>
        <v/>
      </c>
      <c r="U1168" s="91" t="str">
        <f t="shared" si="303"/>
        <v/>
      </c>
      <c r="V1168" s="87" t="str">
        <f t="shared" si="291"/>
        <v/>
      </c>
      <c r="W1168" s="46" t="str">
        <f t="shared" si="304"/>
        <v/>
      </c>
      <c r="X1168" s="47"/>
    </row>
    <row r="1169" spans="1:24" x14ac:dyDescent="0.25">
      <c r="A1169" s="108" t="str">
        <f t="shared" si="292"/>
        <v/>
      </c>
      <c r="B1169" s="149"/>
      <c r="C1169" s="34"/>
      <c r="D1169" s="44"/>
      <c r="E1169" s="44"/>
      <c r="F1169" s="44"/>
      <c r="G1169" s="45"/>
      <c r="H1169" s="55" t="str">
        <f t="shared" ca="1" si="293"/>
        <v/>
      </c>
      <c r="I1169" s="56" t="str">
        <f t="shared" ca="1" si="294"/>
        <v/>
      </c>
      <c r="J1169" s="56" t="str">
        <f t="shared" ca="1" si="295"/>
        <v/>
      </c>
      <c r="K1169" s="56" t="str">
        <f t="shared" ca="1" si="296"/>
        <v/>
      </c>
      <c r="L1169" s="56" t="str">
        <f t="shared" ca="1" si="297"/>
        <v/>
      </c>
      <c r="M1169" s="56" t="str">
        <f t="shared" ca="1" si="298"/>
        <v/>
      </c>
      <c r="N1169" s="79" t="str">
        <f ca="1">IF(OR(G1169="T",G1169="",AND(H1169="",I1169="",J1169="",K1169="",L1169="",M1169="")),"",Listen!$A$6)</f>
        <v/>
      </c>
      <c r="O1169" s="60" t="str">
        <f t="shared" ca="1" si="289"/>
        <v/>
      </c>
      <c r="P1169" s="74" t="str">
        <f t="shared" ca="1" si="299"/>
        <v/>
      </c>
      <c r="Q1169" s="66" t="str">
        <f t="shared" ca="1" si="300"/>
        <v/>
      </c>
      <c r="R1169" s="66" t="str">
        <f t="shared" ca="1" si="301"/>
        <v/>
      </c>
      <c r="S1169" s="83" t="str">
        <f t="shared" si="302"/>
        <v/>
      </c>
      <c r="T1169" s="75" t="str">
        <f t="shared" si="290"/>
        <v/>
      </c>
      <c r="U1169" s="91" t="str">
        <f t="shared" si="303"/>
        <v/>
      </c>
      <c r="V1169" s="87" t="str">
        <f t="shared" si="291"/>
        <v/>
      </c>
      <c r="W1169" s="46" t="str">
        <f t="shared" si="304"/>
        <v/>
      </c>
      <c r="X1169" s="47"/>
    </row>
    <row r="1170" spans="1:24" x14ac:dyDescent="0.25">
      <c r="A1170" s="108" t="str">
        <f t="shared" si="292"/>
        <v/>
      </c>
      <c r="B1170" s="149"/>
      <c r="C1170" s="34"/>
      <c r="D1170" s="44"/>
      <c r="E1170" s="44"/>
      <c r="F1170" s="44"/>
      <c r="G1170" s="45"/>
      <c r="H1170" s="55" t="str">
        <f t="shared" ca="1" si="293"/>
        <v/>
      </c>
      <c r="I1170" s="56" t="str">
        <f t="shared" ca="1" si="294"/>
        <v/>
      </c>
      <c r="J1170" s="56" t="str">
        <f t="shared" ca="1" si="295"/>
        <v/>
      </c>
      <c r="K1170" s="56" t="str">
        <f t="shared" ca="1" si="296"/>
        <v/>
      </c>
      <c r="L1170" s="56" t="str">
        <f t="shared" ca="1" si="297"/>
        <v/>
      </c>
      <c r="M1170" s="56" t="str">
        <f t="shared" ca="1" si="298"/>
        <v/>
      </c>
      <c r="N1170" s="79" t="str">
        <f ca="1">IF(OR(G1170="T",G1170="",AND(H1170="",I1170="",J1170="",K1170="",L1170="",M1170="")),"",Listen!$A$6)</f>
        <v/>
      </c>
      <c r="O1170" s="60" t="str">
        <f t="shared" ca="1" si="289"/>
        <v/>
      </c>
      <c r="P1170" s="74" t="str">
        <f t="shared" ca="1" si="299"/>
        <v/>
      </c>
      <c r="Q1170" s="66" t="str">
        <f t="shared" ca="1" si="300"/>
        <v/>
      </c>
      <c r="R1170" s="66" t="str">
        <f t="shared" ca="1" si="301"/>
        <v/>
      </c>
      <c r="S1170" s="83" t="str">
        <f t="shared" si="302"/>
        <v/>
      </c>
      <c r="T1170" s="75" t="str">
        <f t="shared" si="290"/>
        <v/>
      </c>
      <c r="U1170" s="91" t="str">
        <f t="shared" si="303"/>
        <v/>
      </c>
      <c r="V1170" s="87" t="str">
        <f t="shared" si="291"/>
        <v/>
      </c>
      <c r="W1170" s="46" t="str">
        <f t="shared" si="304"/>
        <v/>
      </c>
      <c r="X1170" s="47"/>
    </row>
    <row r="1171" spans="1:24" x14ac:dyDescent="0.25">
      <c r="A1171" s="108" t="str">
        <f t="shared" si="292"/>
        <v/>
      </c>
      <c r="B1171" s="149"/>
      <c r="C1171" s="34"/>
      <c r="D1171" s="44"/>
      <c r="E1171" s="44"/>
      <c r="F1171" s="44"/>
      <c r="G1171" s="45"/>
      <c r="H1171" s="55" t="str">
        <f t="shared" ca="1" si="293"/>
        <v/>
      </c>
      <c r="I1171" s="56" t="str">
        <f t="shared" ca="1" si="294"/>
        <v/>
      </c>
      <c r="J1171" s="56" t="str">
        <f t="shared" ca="1" si="295"/>
        <v/>
      </c>
      <c r="K1171" s="56" t="str">
        <f t="shared" ca="1" si="296"/>
        <v/>
      </c>
      <c r="L1171" s="56" t="str">
        <f t="shared" ca="1" si="297"/>
        <v/>
      </c>
      <c r="M1171" s="56" t="str">
        <f t="shared" ca="1" si="298"/>
        <v/>
      </c>
      <c r="N1171" s="79" t="str">
        <f ca="1">IF(OR(G1171="T",G1171="",AND(H1171="",I1171="",J1171="",K1171="",L1171="",M1171="")),"",Listen!$A$6)</f>
        <v/>
      </c>
      <c r="O1171" s="60" t="str">
        <f t="shared" ca="1" si="289"/>
        <v/>
      </c>
      <c r="P1171" s="74" t="str">
        <f t="shared" ca="1" si="299"/>
        <v/>
      </c>
      <c r="Q1171" s="66" t="str">
        <f t="shared" ca="1" si="300"/>
        <v/>
      </c>
      <c r="R1171" s="66" t="str">
        <f t="shared" ca="1" si="301"/>
        <v/>
      </c>
      <c r="S1171" s="83" t="str">
        <f t="shared" si="302"/>
        <v/>
      </c>
      <c r="T1171" s="75" t="str">
        <f t="shared" si="290"/>
        <v/>
      </c>
      <c r="U1171" s="91" t="str">
        <f t="shared" si="303"/>
        <v/>
      </c>
      <c r="V1171" s="87" t="str">
        <f t="shared" si="291"/>
        <v/>
      </c>
      <c r="W1171" s="46" t="str">
        <f t="shared" si="304"/>
        <v/>
      </c>
      <c r="X1171" s="47"/>
    </row>
    <row r="1172" spans="1:24" x14ac:dyDescent="0.25">
      <c r="A1172" s="108" t="str">
        <f t="shared" si="292"/>
        <v/>
      </c>
      <c r="B1172" s="149"/>
      <c r="C1172" s="34"/>
      <c r="D1172" s="44"/>
      <c r="E1172" s="44"/>
      <c r="F1172" s="44"/>
      <c r="G1172" s="45"/>
      <c r="H1172" s="55" t="str">
        <f t="shared" ca="1" si="293"/>
        <v/>
      </c>
      <c r="I1172" s="56" t="str">
        <f t="shared" ca="1" si="294"/>
        <v/>
      </c>
      <c r="J1172" s="56" t="str">
        <f t="shared" ca="1" si="295"/>
        <v/>
      </c>
      <c r="K1172" s="56" t="str">
        <f t="shared" ca="1" si="296"/>
        <v/>
      </c>
      <c r="L1172" s="56" t="str">
        <f t="shared" ca="1" si="297"/>
        <v/>
      </c>
      <c r="M1172" s="56" t="str">
        <f t="shared" ca="1" si="298"/>
        <v/>
      </c>
      <c r="N1172" s="79" t="str">
        <f ca="1">IF(OR(G1172="T",G1172="",AND(H1172="",I1172="",J1172="",K1172="",L1172="",M1172="")),"",Listen!$A$6)</f>
        <v/>
      </c>
      <c r="O1172" s="60" t="str">
        <f t="shared" ca="1" si="289"/>
        <v/>
      </c>
      <c r="P1172" s="74" t="str">
        <f t="shared" ca="1" si="299"/>
        <v/>
      </c>
      <c r="Q1172" s="66" t="str">
        <f t="shared" ca="1" si="300"/>
        <v/>
      </c>
      <c r="R1172" s="66" t="str">
        <f t="shared" ca="1" si="301"/>
        <v/>
      </c>
      <c r="S1172" s="83" t="str">
        <f t="shared" si="302"/>
        <v/>
      </c>
      <c r="T1172" s="75" t="str">
        <f t="shared" si="290"/>
        <v/>
      </c>
      <c r="U1172" s="91" t="str">
        <f t="shared" si="303"/>
        <v/>
      </c>
      <c r="V1172" s="87" t="str">
        <f t="shared" si="291"/>
        <v/>
      </c>
      <c r="W1172" s="46" t="str">
        <f t="shared" si="304"/>
        <v/>
      </c>
      <c r="X1172" s="47"/>
    </row>
    <row r="1173" spans="1:24" x14ac:dyDescent="0.25">
      <c r="A1173" s="108" t="str">
        <f t="shared" si="292"/>
        <v/>
      </c>
      <c r="B1173" s="149"/>
      <c r="C1173" s="34"/>
      <c r="D1173" s="44"/>
      <c r="E1173" s="44"/>
      <c r="F1173" s="44"/>
      <c r="G1173" s="45"/>
      <c r="H1173" s="55" t="str">
        <f t="shared" ca="1" si="293"/>
        <v/>
      </c>
      <c r="I1173" s="56" t="str">
        <f t="shared" ca="1" si="294"/>
        <v/>
      </c>
      <c r="J1173" s="56" t="str">
        <f t="shared" ca="1" si="295"/>
        <v/>
      </c>
      <c r="K1173" s="56" t="str">
        <f t="shared" ca="1" si="296"/>
        <v/>
      </c>
      <c r="L1173" s="56" t="str">
        <f t="shared" ca="1" si="297"/>
        <v/>
      </c>
      <c r="M1173" s="56" t="str">
        <f t="shared" ca="1" si="298"/>
        <v/>
      </c>
      <c r="N1173" s="79" t="str">
        <f ca="1">IF(OR(G1173="T",G1173="",AND(H1173="",I1173="",J1173="",K1173="",L1173="",M1173="")),"",Listen!$A$6)</f>
        <v/>
      </c>
      <c r="O1173" s="60" t="str">
        <f t="shared" ca="1" si="289"/>
        <v/>
      </c>
      <c r="P1173" s="74" t="str">
        <f t="shared" ca="1" si="299"/>
        <v/>
      </c>
      <c r="Q1173" s="66" t="str">
        <f t="shared" ca="1" si="300"/>
        <v/>
      </c>
      <c r="R1173" s="66" t="str">
        <f t="shared" ca="1" si="301"/>
        <v/>
      </c>
      <c r="S1173" s="83" t="str">
        <f t="shared" si="302"/>
        <v/>
      </c>
      <c r="T1173" s="75" t="str">
        <f t="shared" si="290"/>
        <v/>
      </c>
      <c r="U1173" s="91" t="str">
        <f t="shared" si="303"/>
        <v/>
      </c>
      <c r="V1173" s="87" t="str">
        <f t="shared" si="291"/>
        <v/>
      </c>
      <c r="W1173" s="46" t="str">
        <f t="shared" si="304"/>
        <v/>
      </c>
      <c r="X1173" s="47"/>
    </row>
    <row r="1174" spans="1:24" x14ac:dyDescent="0.25">
      <c r="A1174" s="108" t="str">
        <f t="shared" si="292"/>
        <v/>
      </c>
      <c r="B1174" s="149"/>
      <c r="C1174" s="34"/>
      <c r="D1174" s="44"/>
      <c r="E1174" s="44"/>
      <c r="F1174" s="44"/>
      <c r="G1174" s="45"/>
      <c r="H1174" s="55" t="str">
        <f t="shared" ca="1" si="293"/>
        <v/>
      </c>
      <c r="I1174" s="56" t="str">
        <f t="shared" ca="1" si="294"/>
        <v/>
      </c>
      <c r="J1174" s="56" t="str">
        <f t="shared" ca="1" si="295"/>
        <v/>
      </c>
      <c r="K1174" s="56" t="str">
        <f t="shared" ca="1" si="296"/>
        <v/>
      </c>
      <c r="L1174" s="56" t="str">
        <f t="shared" ca="1" si="297"/>
        <v/>
      </c>
      <c r="M1174" s="56" t="str">
        <f t="shared" ca="1" si="298"/>
        <v/>
      </c>
      <c r="N1174" s="79" t="str">
        <f ca="1">IF(OR(G1174="T",G1174="",AND(H1174="",I1174="",J1174="",K1174="",L1174="",M1174="")),"",Listen!$A$6)</f>
        <v/>
      </c>
      <c r="O1174" s="60" t="str">
        <f t="shared" ca="1" si="289"/>
        <v/>
      </c>
      <c r="P1174" s="74" t="str">
        <f t="shared" ca="1" si="299"/>
        <v/>
      </c>
      <c r="Q1174" s="66" t="str">
        <f t="shared" ca="1" si="300"/>
        <v/>
      </c>
      <c r="R1174" s="66" t="str">
        <f t="shared" ca="1" si="301"/>
        <v/>
      </c>
      <c r="S1174" s="83" t="str">
        <f t="shared" si="302"/>
        <v/>
      </c>
      <c r="T1174" s="75" t="str">
        <f t="shared" si="290"/>
        <v/>
      </c>
      <c r="U1174" s="91" t="str">
        <f t="shared" si="303"/>
        <v/>
      </c>
      <c r="V1174" s="87" t="str">
        <f t="shared" si="291"/>
        <v/>
      </c>
      <c r="W1174" s="46" t="str">
        <f t="shared" si="304"/>
        <v/>
      </c>
      <c r="X1174" s="47"/>
    </row>
    <row r="1175" spans="1:24" x14ac:dyDescent="0.25">
      <c r="A1175" s="108" t="str">
        <f t="shared" si="292"/>
        <v/>
      </c>
      <c r="B1175" s="149"/>
      <c r="C1175" s="34"/>
      <c r="D1175" s="44"/>
      <c r="E1175" s="44"/>
      <c r="F1175" s="44"/>
      <c r="G1175" s="45"/>
      <c r="H1175" s="55" t="str">
        <f t="shared" ca="1" si="293"/>
        <v/>
      </c>
      <c r="I1175" s="56" t="str">
        <f t="shared" ca="1" si="294"/>
        <v/>
      </c>
      <c r="J1175" s="56" t="str">
        <f t="shared" ca="1" si="295"/>
        <v/>
      </c>
      <c r="K1175" s="56" t="str">
        <f t="shared" ca="1" si="296"/>
        <v/>
      </c>
      <c r="L1175" s="56" t="str">
        <f t="shared" ca="1" si="297"/>
        <v/>
      </c>
      <c r="M1175" s="56" t="str">
        <f t="shared" ca="1" si="298"/>
        <v/>
      </c>
      <c r="N1175" s="79" t="str">
        <f ca="1">IF(OR(G1175="T",G1175="",AND(H1175="",I1175="",J1175="",K1175="",L1175="",M1175="")),"",Listen!$A$6)</f>
        <v/>
      </c>
      <c r="O1175" s="60" t="str">
        <f t="shared" ca="1" si="289"/>
        <v/>
      </c>
      <c r="P1175" s="74" t="str">
        <f t="shared" ca="1" si="299"/>
        <v/>
      </c>
      <c r="Q1175" s="66" t="str">
        <f t="shared" ca="1" si="300"/>
        <v/>
      </c>
      <c r="R1175" s="66" t="str">
        <f t="shared" ca="1" si="301"/>
        <v/>
      </c>
      <c r="S1175" s="83" t="str">
        <f t="shared" si="302"/>
        <v/>
      </c>
      <c r="T1175" s="75" t="str">
        <f t="shared" si="290"/>
        <v/>
      </c>
      <c r="U1175" s="91" t="str">
        <f t="shared" si="303"/>
        <v/>
      </c>
      <c r="V1175" s="87" t="str">
        <f t="shared" si="291"/>
        <v/>
      </c>
      <c r="W1175" s="46" t="str">
        <f t="shared" si="304"/>
        <v/>
      </c>
      <c r="X1175" s="47"/>
    </row>
    <row r="1176" spans="1:24" x14ac:dyDescent="0.25">
      <c r="A1176" s="108" t="str">
        <f t="shared" si="292"/>
        <v/>
      </c>
      <c r="B1176" s="149"/>
      <c r="C1176" s="34"/>
      <c r="D1176" s="44"/>
      <c r="E1176" s="44"/>
      <c r="F1176" s="44"/>
      <c r="G1176" s="45"/>
      <c r="H1176" s="55" t="str">
        <f t="shared" ca="1" si="293"/>
        <v/>
      </c>
      <c r="I1176" s="56" t="str">
        <f t="shared" ca="1" si="294"/>
        <v/>
      </c>
      <c r="J1176" s="56" t="str">
        <f t="shared" ca="1" si="295"/>
        <v/>
      </c>
      <c r="K1176" s="56" t="str">
        <f t="shared" ca="1" si="296"/>
        <v/>
      </c>
      <c r="L1176" s="56" t="str">
        <f t="shared" ca="1" si="297"/>
        <v/>
      </c>
      <c r="M1176" s="56" t="str">
        <f t="shared" ca="1" si="298"/>
        <v/>
      </c>
      <c r="N1176" s="79" t="str">
        <f ca="1">IF(OR(G1176="T",G1176="",AND(H1176="",I1176="",J1176="",K1176="",L1176="",M1176="")),"",Listen!$A$6)</f>
        <v/>
      </c>
      <c r="O1176" s="60" t="str">
        <f t="shared" ca="1" si="289"/>
        <v/>
      </c>
      <c r="P1176" s="74" t="str">
        <f t="shared" ca="1" si="299"/>
        <v/>
      </c>
      <c r="Q1176" s="66" t="str">
        <f t="shared" ca="1" si="300"/>
        <v/>
      </c>
      <c r="R1176" s="66" t="str">
        <f t="shared" ca="1" si="301"/>
        <v/>
      </c>
      <c r="S1176" s="83" t="str">
        <f t="shared" si="302"/>
        <v/>
      </c>
      <c r="T1176" s="75" t="str">
        <f t="shared" si="290"/>
        <v/>
      </c>
      <c r="U1176" s="91" t="str">
        <f t="shared" si="303"/>
        <v/>
      </c>
      <c r="V1176" s="87" t="str">
        <f t="shared" si="291"/>
        <v/>
      </c>
      <c r="W1176" s="46" t="str">
        <f t="shared" si="304"/>
        <v/>
      </c>
      <c r="X1176" s="47"/>
    </row>
    <row r="1177" spans="1:24" x14ac:dyDescent="0.25">
      <c r="A1177" s="108" t="str">
        <f t="shared" si="292"/>
        <v/>
      </c>
      <c r="B1177" s="149"/>
      <c r="C1177" s="34"/>
      <c r="D1177" s="44"/>
      <c r="E1177" s="44"/>
      <c r="F1177" s="44"/>
      <c r="G1177" s="45"/>
      <c r="H1177" s="55" t="str">
        <f t="shared" ca="1" si="293"/>
        <v/>
      </c>
      <c r="I1177" s="56" t="str">
        <f t="shared" ca="1" si="294"/>
        <v/>
      </c>
      <c r="J1177" s="56" t="str">
        <f t="shared" ca="1" si="295"/>
        <v/>
      </c>
      <c r="K1177" s="56" t="str">
        <f t="shared" ca="1" si="296"/>
        <v/>
      </c>
      <c r="L1177" s="56" t="str">
        <f t="shared" ca="1" si="297"/>
        <v/>
      </c>
      <c r="M1177" s="56" t="str">
        <f t="shared" ca="1" si="298"/>
        <v/>
      </c>
      <c r="N1177" s="79" t="str">
        <f ca="1">IF(OR(G1177="T",G1177="",AND(H1177="",I1177="",J1177="",K1177="",L1177="",M1177="")),"",Listen!$A$6)</f>
        <v/>
      </c>
      <c r="O1177" s="60" t="str">
        <f t="shared" ca="1" si="289"/>
        <v/>
      </c>
      <c r="P1177" s="74" t="str">
        <f t="shared" ca="1" si="299"/>
        <v/>
      </c>
      <c r="Q1177" s="66" t="str">
        <f t="shared" ca="1" si="300"/>
        <v/>
      </c>
      <c r="R1177" s="66" t="str">
        <f t="shared" ca="1" si="301"/>
        <v/>
      </c>
      <c r="S1177" s="83" t="str">
        <f t="shared" si="302"/>
        <v/>
      </c>
      <c r="T1177" s="75" t="str">
        <f t="shared" si="290"/>
        <v/>
      </c>
      <c r="U1177" s="91" t="str">
        <f t="shared" si="303"/>
        <v/>
      </c>
      <c r="V1177" s="87" t="str">
        <f t="shared" si="291"/>
        <v/>
      </c>
      <c r="W1177" s="46" t="str">
        <f t="shared" si="304"/>
        <v/>
      </c>
      <c r="X1177" s="47"/>
    </row>
    <row r="1178" spans="1:24" x14ac:dyDescent="0.25">
      <c r="A1178" s="108" t="str">
        <f t="shared" si="292"/>
        <v/>
      </c>
      <c r="B1178" s="149"/>
      <c r="C1178" s="34"/>
      <c r="D1178" s="44"/>
      <c r="E1178" s="44"/>
      <c r="F1178" s="44"/>
      <c r="G1178" s="45"/>
      <c r="H1178" s="55" t="str">
        <f t="shared" ca="1" si="293"/>
        <v/>
      </c>
      <c r="I1178" s="56" t="str">
        <f t="shared" ca="1" si="294"/>
        <v/>
      </c>
      <c r="J1178" s="56" t="str">
        <f t="shared" ca="1" si="295"/>
        <v/>
      </c>
      <c r="K1178" s="56" t="str">
        <f t="shared" ca="1" si="296"/>
        <v/>
      </c>
      <c r="L1178" s="56" t="str">
        <f t="shared" ca="1" si="297"/>
        <v/>
      </c>
      <c r="M1178" s="56" t="str">
        <f t="shared" ca="1" si="298"/>
        <v/>
      </c>
      <c r="N1178" s="79" t="str">
        <f ca="1">IF(OR(G1178="T",G1178="",AND(H1178="",I1178="",J1178="",K1178="",L1178="",M1178="")),"",Listen!$A$6)</f>
        <v/>
      </c>
      <c r="O1178" s="60" t="str">
        <f t="shared" ca="1" si="289"/>
        <v/>
      </c>
      <c r="P1178" s="74" t="str">
        <f t="shared" ca="1" si="299"/>
        <v/>
      </c>
      <c r="Q1178" s="66" t="str">
        <f t="shared" ca="1" si="300"/>
        <v/>
      </c>
      <c r="R1178" s="66" t="str">
        <f t="shared" ca="1" si="301"/>
        <v/>
      </c>
      <c r="S1178" s="83" t="str">
        <f t="shared" si="302"/>
        <v/>
      </c>
      <c r="T1178" s="75" t="str">
        <f t="shared" si="290"/>
        <v/>
      </c>
      <c r="U1178" s="91" t="str">
        <f t="shared" si="303"/>
        <v/>
      </c>
      <c r="V1178" s="87" t="str">
        <f t="shared" si="291"/>
        <v/>
      </c>
      <c r="W1178" s="46" t="str">
        <f t="shared" si="304"/>
        <v/>
      </c>
      <c r="X1178" s="47"/>
    </row>
    <row r="1179" spans="1:24" x14ac:dyDescent="0.25">
      <c r="A1179" s="108" t="str">
        <f t="shared" si="292"/>
        <v/>
      </c>
      <c r="B1179" s="149"/>
      <c r="C1179" s="34"/>
      <c r="D1179" s="44"/>
      <c r="E1179" s="44"/>
      <c r="F1179" s="44"/>
      <c r="G1179" s="45"/>
      <c r="H1179" s="55" t="str">
        <f t="shared" ca="1" si="293"/>
        <v/>
      </c>
      <c r="I1179" s="56" t="str">
        <f t="shared" ca="1" si="294"/>
        <v/>
      </c>
      <c r="J1179" s="56" t="str">
        <f t="shared" ca="1" si="295"/>
        <v/>
      </c>
      <c r="K1179" s="56" t="str">
        <f t="shared" ca="1" si="296"/>
        <v/>
      </c>
      <c r="L1179" s="56" t="str">
        <f t="shared" ca="1" si="297"/>
        <v/>
      </c>
      <c r="M1179" s="56" t="str">
        <f t="shared" ca="1" si="298"/>
        <v/>
      </c>
      <c r="N1179" s="79" t="str">
        <f ca="1">IF(OR(G1179="T",G1179="",AND(H1179="",I1179="",J1179="",K1179="",L1179="",M1179="")),"",Listen!$A$6)</f>
        <v/>
      </c>
      <c r="O1179" s="60" t="str">
        <f t="shared" ca="1" si="289"/>
        <v/>
      </c>
      <c r="P1179" s="74" t="str">
        <f t="shared" ca="1" si="299"/>
        <v/>
      </c>
      <c r="Q1179" s="66" t="str">
        <f t="shared" ca="1" si="300"/>
        <v/>
      </c>
      <c r="R1179" s="66" t="str">
        <f t="shared" ca="1" si="301"/>
        <v/>
      </c>
      <c r="S1179" s="83" t="str">
        <f t="shared" si="302"/>
        <v/>
      </c>
      <c r="T1179" s="75" t="str">
        <f t="shared" si="290"/>
        <v/>
      </c>
      <c r="U1179" s="91" t="str">
        <f t="shared" si="303"/>
        <v/>
      </c>
      <c r="V1179" s="87" t="str">
        <f t="shared" si="291"/>
        <v/>
      </c>
      <c r="W1179" s="46" t="str">
        <f t="shared" si="304"/>
        <v/>
      </c>
      <c r="X1179" s="47"/>
    </row>
    <row r="1180" spans="1:24" x14ac:dyDescent="0.25">
      <c r="A1180" s="108" t="str">
        <f t="shared" si="292"/>
        <v/>
      </c>
      <c r="B1180" s="149"/>
      <c r="C1180" s="34"/>
      <c r="D1180" s="44"/>
      <c r="E1180" s="44"/>
      <c r="F1180" s="44"/>
      <c r="G1180" s="45"/>
      <c r="H1180" s="55" t="str">
        <f t="shared" ca="1" si="293"/>
        <v/>
      </c>
      <c r="I1180" s="56" t="str">
        <f t="shared" ca="1" si="294"/>
        <v/>
      </c>
      <c r="J1180" s="56" t="str">
        <f t="shared" ca="1" si="295"/>
        <v/>
      </c>
      <c r="K1180" s="56" t="str">
        <f t="shared" ca="1" si="296"/>
        <v/>
      </c>
      <c r="L1180" s="56" t="str">
        <f t="shared" ca="1" si="297"/>
        <v/>
      </c>
      <c r="M1180" s="56" t="str">
        <f t="shared" ca="1" si="298"/>
        <v/>
      </c>
      <c r="N1180" s="79" t="str">
        <f ca="1">IF(OR(G1180="T",G1180="",AND(H1180="",I1180="",J1180="",K1180="",L1180="",M1180="")),"",Listen!$A$6)</f>
        <v/>
      </c>
      <c r="O1180" s="60" t="str">
        <f t="shared" ca="1" si="289"/>
        <v/>
      </c>
      <c r="P1180" s="74" t="str">
        <f t="shared" ca="1" si="299"/>
        <v/>
      </c>
      <c r="Q1180" s="66" t="str">
        <f t="shared" ca="1" si="300"/>
        <v/>
      </c>
      <c r="R1180" s="66" t="str">
        <f t="shared" ca="1" si="301"/>
        <v/>
      </c>
      <c r="S1180" s="83" t="str">
        <f t="shared" si="302"/>
        <v/>
      </c>
      <c r="T1180" s="75" t="str">
        <f t="shared" si="290"/>
        <v/>
      </c>
      <c r="U1180" s="91" t="str">
        <f t="shared" si="303"/>
        <v/>
      </c>
      <c r="V1180" s="87" t="str">
        <f t="shared" si="291"/>
        <v/>
      </c>
      <c r="W1180" s="46" t="str">
        <f t="shared" si="304"/>
        <v/>
      </c>
      <c r="X1180" s="47"/>
    </row>
    <row r="1181" spans="1:24" x14ac:dyDescent="0.25">
      <c r="A1181" s="108" t="str">
        <f t="shared" si="292"/>
        <v/>
      </c>
      <c r="B1181" s="149"/>
      <c r="C1181" s="34"/>
      <c r="D1181" s="44"/>
      <c r="E1181" s="44"/>
      <c r="F1181" s="44"/>
      <c r="G1181" s="45"/>
      <c r="H1181" s="55" t="str">
        <f t="shared" ca="1" si="293"/>
        <v/>
      </c>
      <c r="I1181" s="56" t="str">
        <f t="shared" ca="1" si="294"/>
        <v/>
      </c>
      <c r="J1181" s="56" t="str">
        <f t="shared" ca="1" si="295"/>
        <v/>
      </c>
      <c r="K1181" s="56" t="str">
        <f t="shared" ca="1" si="296"/>
        <v/>
      </c>
      <c r="L1181" s="56" t="str">
        <f t="shared" ca="1" si="297"/>
        <v/>
      </c>
      <c r="M1181" s="56" t="str">
        <f t="shared" ca="1" si="298"/>
        <v/>
      </c>
      <c r="N1181" s="79" t="str">
        <f ca="1">IF(OR(G1181="T",G1181="",AND(H1181="",I1181="",J1181="",K1181="",L1181="",M1181="")),"",Listen!$A$6)</f>
        <v/>
      </c>
      <c r="O1181" s="60" t="str">
        <f t="shared" ca="1" si="289"/>
        <v/>
      </c>
      <c r="P1181" s="74" t="str">
        <f t="shared" ca="1" si="299"/>
        <v/>
      </c>
      <c r="Q1181" s="66" t="str">
        <f t="shared" ca="1" si="300"/>
        <v/>
      </c>
      <c r="R1181" s="66" t="str">
        <f t="shared" ca="1" si="301"/>
        <v/>
      </c>
      <c r="S1181" s="83" t="str">
        <f t="shared" si="302"/>
        <v/>
      </c>
      <c r="T1181" s="75" t="str">
        <f t="shared" si="290"/>
        <v/>
      </c>
      <c r="U1181" s="91" t="str">
        <f t="shared" si="303"/>
        <v/>
      </c>
      <c r="V1181" s="87" t="str">
        <f t="shared" si="291"/>
        <v/>
      </c>
      <c r="W1181" s="46" t="str">
        <f t="shared" si="304"/>
        <v/>
      </c>
      <c r="X1181" s="47"/>
    </row>
    <row r="1182" spans="1:24" x14ac:dyDescent="0.25">
      <c r="A1182" s="108" t="str">
        <f t="shared" si="292"/>
        <v/>
      </c>
      <c r="B1182" s="149"/>
      <c r="C1182" s="34"/>
      <c r="D1182" s="44"/>
      <c r="E1182" s="44"/>
      <c r="F1182" s="44"/>
      <c r="G1182" s="45"/>
      <c r="H1182" s="55" t="str">
        <f t="shared" ca="1" si="293"/>
        <v/>
      </c>
      <c r="I1182" s="56" t="str">
        <f t="shared" ca="1" si="294"/>
        <v/>
      </c>
      <c r="J1182" s="56" t="str">
        <f t="shared" ca="1" si="295"/>
        <v/>
      </c>
      <c r="K1182" s="56" t="str">
        <f t="shared" ca="1" si="296"/>
        <v/>
      </c>
      <c r="L1182" s="56" t="str">
        <f t="shared" ca="1" si="297"/>
        <v/>
      </c>
      <c r="M1182" s="56" t="str">
        <f t="shared" ca="1" si="298"/>
        <v/>
      </c>
      <c r="N1182" s="79" t="str">
        <f ca="1">IF(OR(G1182="T",G1182="",AND(H1182="",I1182="",J1182="",K1182="",L1182="",M1182="")),"",Listen!$A$6)</f>
        <v/>
      </c>
      <c r="O1182" s="60" t="str">
        <f t="shared" ca="1" si="289"/>
        <v/>
      </c>
      <c r="P1182" s="74" t="str">
        <f t="shared" ca="1" si="299"/>
        <v/>
      </c>
      <c r="Q1182" s="66" t="str">
        <f t="shared" ca="1" si="300"/>
        <v/>
      </c>
      <c r="R1182" s="66" t="str">
        <f t="shared" ca="1" si="301"/>
        <v/>
      </c>
      <c r="S1182" s="83" t="str">
        <f t="shared" si="302"/>
        <v/>
      </c>
      <c r="T1182" s="75" t="str">
        <f t="shared" si="290"/>
        <v/>
      </c>
      <c r="U1182" s="91" t="str">
        <f t="shared" si="303"/>
        <v/>
      </c>
      <c r="V1182" s="87" t="str">
        <f t="shared" si="291"/>
        <v/>
      </c>
      <c r="W1182" s="46" t="str">
        <f t="shared" si="304"/>
        <v/>
      </c>
      <c r="X1182" s="47"/>
    </row>
    <row r="1183" spans="1:24" x14ac:dyDescent="0.25">
      <c r="A1183" s="108" t="str">
        <f t="shared" si="292"/>
        <v/>
      </c>
      <c r="B1183" s="149"/>
      <c r="C1183" s="34"/>
      <c r="D1183" s="44"/>
      <c r="E1183" s="44"/>
      <c r="F1183" s="44"/>
      <c r="G1183" s="45"/>
      <c r="H1183" s="55" t="str">
        <f t="shared" ca="1" si="293"/>
        <v/>
      </c>
      <c r="I1183" s="56" t="str">
        <f t="shared" ca="1" si="294"/>
        <v/>
      </c>
      <c r="J1183" s="56" t="str">
        <f t="shared" ca="1" si="295"/>
        <v/>
      </c>
      <c r="K1183" s="56" t="str">
        <f t="shared" ca="1" si="296"/>
        <v/>
      </c>
      <c r="L1183" s="56" t="str">
        <f t="shared" ca="1" si="297"/>
        <v/>
      </c>
      <c r="M1183" s="56" t="str">
        <f t="shared" ca="1" si="298"/>
        <v/>
      </c>
      <c r="N1183" s="79" t="str">
        <f ca="1">IF(OR(G1183="T",G1183="",AND(H1183="",I1183="",J1183="",K1183="",L1183="",M1183="")),"",Listen!$A$6)</f>
        <v/>
      </c>
      <c r="O1183" s="60" t="str">
        <f t="shared" ca="1" si="289"/>
        <v/>
      </c>
      <c r="P1183" s="74" t="str">
        <f t="shared" ca="1" si="299"/>
        <v/>
      </c>
      <c r="Q1183" s="66" t="str">
        <f t="shared" ca="1" si="300"/>
        <v/>
      </c>
      <c r="R1183" s="66" t="str">
        <f t="shared" ca="1" si="301"/>
        <v/>
      </c>
      <c r="S1183" s="83" t="str">
        <f t="shared" si="302"/>
        <v/>
      </c>
      <c r="T1183" s="75" t="str">
        <f t="shared" si="290"/>
        <v/>
      </c>
      <c r="U1183" s="91" t="str">
        <f t="shared" si="303"/>
        <v/>
      </c>
      <c r="V1183" s="87" t="str">
        <f t="shared" si="291"/>
        <v/>
      </c>
      <c r="W1183" s="46" t="str">
        <f t="shared" si="304"/>
        <v/>
      </c>
      <c r="X1183" s="47"/>
    </row>
    <row r="1184" spans="1:24" x14ac:dyDescent="0.25">
      <c r="A1184" s="108" t="str">
        <f t="shared" si="292"/>
        <v/>
      </c>
      <c r="B1184" s="149"/>
      <c r="C1184" s="34"/>
      <c r="D1184" s="44"/>
      <c r="E1184" s="44"/>
      <c r="F1184" s="44"/>
      <c r="G1184" s="45"/>
      <c r="H1184" s="55" t="str">
        <f t="shared" ca="1" si="293"/>
        <v/>
      </c>
      <c r="I1184" s="56" t="str">
        <f t="shared" ca="1" si="294"/>
        <v/>
      </c>
      <c r="J1184" s="56" t="str">
        <f t="shared" ca="1" si="295"/>
        <v/>
      </c>
      <c r="K1184" s="56" t="str">
        <f t="shared" ca="1" si="296"/>
        <v/>
      </c>
      <c r="L1184" s="56" t="str">
        <f t="shared" ca="1" si="297"/>
        <v/>
      </c>
      <c r="M1184" s="56" t="str">
        <f t="shared" ca="1" si="298"/>
        <v/>
      </c>
      <c r="N1184" s="79" t="str">
        <f ca="1">IF(OR(G1184="T",G1184="",AND(H1184="",I1184="",J1184="",K1184="",L1184="",M1184="")),"",Listen!$A$6)</f>
        <v/>
      </c>
      <c r="O1184" s="60" t="str">
        <f t="shared" ca="1" si="289"/>
        <v/>
      </c>
      <c r="P1184" s="74" t="str">
        <f t="shared" ca="1" si="299"/>
        <v/>
      </c>
      <c r="Q1184" s="66" t="str">
        <f t="shared" ca="1" si="300"/>
        <v/>
      </c>
      <c r="R1184" s="66" t="str">
        <f t="shared" ca="1" si="301"/>
        <v/>
      </c>
      <c r="S1184" s="83" t="str">
        <f t="shared" si="302"/>
        <v/>
      </c>
      <c r="T1184" s="75" t="str">
        <f t="shared" si="290"/>
        <v/>
      </c>
      <c r="U1184" s="91" t="str">
        <f t="shared" si="303"/>
        <v/>
      </c>
      <c r="V1184" s="87" t="str">
        <f t="shared" si="291"/>
        <v/>
      </c>
      <c r="W1184" s="46" t="str">
        <f t="shared" si="304"/>
        <v/>
      </c>
      <c r="X1184" s="47"/>
    </row>
    <row r="1185" spans="1:24" x14ac:dyDescent="0.25">
      <c r="A1185" s="108" t="str">
        <f t="shared" si="292"/>
        <v/>
      </c>
      <c r="B1185" s="149"/>
      <c r="C1185" s="34"/>
      <c r="D1185" s="44"/>
      <c r="E1185" s="44"/>
      <c r="F1185" s="44"/>
      <c r="G1185" s="45"/>
      <c r="H1185" s="55" t="str">
        <f t="shared" ca="1" si="293"/>
        <v/>
      </c>
      <c r="I1185" s="56" t="str">
        <f t="shared" ca="1" si="294"/>
        <v/>
      </c>
      <c r="J1185" s="56" t="str">
        <f t="shared" ca="1" si="295"/>
        <v/>
      </c>
      <c r="K1185" s="56" t="str">
        <f t="shared" ca="1" si="296"/>
        <v/>
      </c>
      <c r="L1185" s="56" t="str">
        <f t="shared" ca="1" si="297"/>
        <v/>
      </c>
      <c r="M1185" s="56" t="str">
        <f t="shared" ca="1" si="298"/>
        <v/>
      </c>
      <c r="N1185" s="79" t="str">
        <f ca="1">IF(OR(G1185="T",G1185="",AND(H1185="",I1185="",J1185="",K1185="",L1185="",M1185="")),"",Listen!$A$6)</f>
        <v/>
      </c>
      <c r="O1185" s="60" t="str">
        <f t="shared" ca="1" si="289"/>
        <v/>
      </c>
      <c r="P1185" s="74" t="str">
        <f t="shared" ca="1" si="299"/>
        <v/>
      </c>
      <c r="Q1185" s="66" t="str">
        <f t="shared" ca="1" si="300"/>
        <v/>
      </c>
      <c r="R1185" s="66" t="str">
        <f t="shared" ca="1" si="301"/>
        <v/>
      </c>
      <c r="S1185" s="83" t="str">
        <f t="shared" si="302"/>
        <v/>
      </c>
      <c r="T1185" s="75" t="str">
        <f t="shared" si="290"/>
        <v/>
      </c>
      <c r="U1185" s="91" t="str">
        <f t="shared" si="303"/>
        <v/>
      </c>
      <c r="V1185" s="87" t="str">
        <f t="shared" si="291"/>
        <v/>
      </c>
      <c r="W1185" s="46" t="str">
        <f t="shared" si="304"/>
        <v/>
      </c>
      <c r="X1185" s="47"/>
    </row>
    <row r="1186" spans="1:24" x14ac:dyDescent="0.25">
      <c r="A1186" s="108" t="str">
        <f t="shared" si="292"/>
        <v/>
      </c>
      <c r="B1186" s="149"/>
      <c r="C1186" s="34"/>
      <c r="D1186" s="44"/>
      <c r="E1186" s="44"/>
      <c r="F1186" s="44"/>
      <c r="G1186" s="45"/>
      <c r="H1186" s="55" t="str">
        <f t="shared" ca="1" si="293"/>
        <v/>
      </c>
      <c r="I1186" s="56" t="str">
        <f t="shared" ca="1" si="294"/>
        <v/>
      </c>
      <c r="J1186" s="56" t="str">
        <f t="shared" ca="1" si="295"/>
        <v/>
      </c>
      <c r="K1186" s="56" t="str">
        <f t="shared" ca="1" si="296"/>
        <v/>
      </c>
      <c r="L1186" s="56" t="str">
        <f t="shared" ca="1" si="297"/>
        <v/>
      </c>
      <c r="M1186" s="56" t="str">
        <f t="shared" ca="1" si="298"/>
        <v/>
      </c>
      <c r="N1186" s="79" t="str">
        <f ca="1">IF(OR(G1186="T",G1186="",AND(H1186="",I1186="",J1186="",K1186="",L1186="",M1186="")),"",Listen!$A$6)</f>
        <v/>
      </c>
      <c r="O1186" s="60" t="str">
        <f t="shared" ca="1" si="289"/>
        <v/>
      </c>
      <c r="P1186" s="74" t="str">
        <f t="shared" ca="1" si="299"/>
        <v/>
      </c>
      <c r="Q1186" s="66" t="str">
        <f t="shared" ca="1" si="300"/>
        <v/>
      </c>
      <c r="R1186" s="66" t="str">
        <f t="shared" ca="1" si="301"/>
        <v/>
      </c>
      <c r="S1186" s="83" t="str">
        <f t="shared" si="302"/>
        <v/>
      </c>
      <c r="T1186" s="75" t="str">
        <f t="shared" si="290"/>
        <v/>
      </c>
      <c r="U1186" s="91" t="str">
        <f t="shared" si="303"/>
        <v/>
      </c>
      <c r="V1186" s="87" t="str">
        <f t="shared" si="291"/>
        <v/>
      </c>
      <c r="W1186" s="46" t="str">
        <f t="shared" si="304"/>
        <v/>
      </c>
      <c r="X1186" s="47"/>
    </row>
    <row r="1187" spans="1:24" x14ac:dyDescent="0.25">
      <c r="A1187" s="108" t="str">
        <f t="shared" si="292"/>
        <v/>
      </c>
      <c r="B1187" s="149"/>
      <c r="C1187" s="34"/>
      <c r="D1187" s="44"/>
      <c r="E1187" s="44"/>
      <c r="F1187" s="44"/>
      <c r="G1187" s="45"/>
      <c r="H1187" s="55" t="str">
        <f t="shared" ca="1" si="293"/>
        <v/>
      </c>
      <c r="I1187" s="56" t="str">
        <f t="shared" ca="1" si="294"/>
        <v/>
      </c>
      <c r="J1187" s="56" t="str">
        <f t="shared" ca="1" si="295"/>
        <v/>
      </c>
      <c r="K1187" s="56" t="str">
        <f t="shared" ca="1" si="296"/>
        <v/>
      </c>
      <c r="L1187" s="56" t="str">
        <f t="shared" ca="1" si="297"/>
        <v/>
      </c>
      <c r="M1187" s="56" t="str">
        <f t="shared" ca="1" si="298"/>
        <v/>
      </c>
      <c r="N1187" s="79" t="str">
        <f ca="1">IF(OR(G1187="T",G1187="",AND(H1187="",I1187="",J1187="",K1187="",L1187="",M1187="")),"",Listen!$A$6)</f>
        <v/>
      </c>
      <c r="O1187" s="60" t="str">
        <f t="shared" ca="1" si="289"/>
        <v/>
      </c>
      <c r="P1187" s="74" t="str">
        <f t="shared" ca="1" si="299"/>
        <v/>
      </c>
      <c r="Q1187" s="66" t="str">
        <f t="shared" ca="1" si="300"/>
        <v/>
      </c>
      <c r="R1187" s="66" t="str">
        <f t="shared" ca="1" si="301"/>
        <v/>
      </c>
      <c r="S1187" s="83" t="str">
        <f t="shared" si="302"/>
        <v/>
      </c>
      <c r="T1187" s="75" t="str">
        <f t="shared" si="290"/>
        <v/>
      </c>
      <c r="U1187" s="91" t="str">
        <f t="shared" si="303"/>
        <v/>
      </c>
      <c r="V1187" s="87" t="str">
        <f t="shared" si="291"/>
        <v/>
      </c>
      <c r="W1187" s="46" t="str">
        <f t="shared" si="304"/>
        <v/>
      </c>
      <c r="X1187" s="47"/>
    </row>
    <row r="1188" spans="1:24" x14ac:dyDescent="0.25">
      <c r="A1188" s="108" t="str">
        <f t="shared" si="292"/>
        <v/>
      </c>
      <c r="B1188" s="149"/>
      <c r="C1188" s="34"/>
      <c r="D1188" s="44"/>
      <c r="E1188" s="44"/>
      <c r="F1188" s="44"/>
      <c r="G1188" s="45"/>
      <c r="H1188" s="55" t="str">
        <f t="shared" ca="1" si="293"/>
        <v/>
      </c>
      <c r="I1188" s="56" t="str">
        <f t="shared" ca="1" si="294"/>
        <v/>
      </c>
      <c r="J1188" s="56" t="str">
        <f t="shared" ca="1" si="295"/>
        <v/>
      </c>
      <c r="K1188" s="56" t="str">
        <f t="shared" ca="1" si="296"/>
        <v/>
      </c>
      <c r="L1188" s="56" t="str">
        <f t="shared" ca="1" si="297"/>
        <v/>
      </c>
      <c r="M1188" s="56" t="str">
        <f t="shared" ca="1" si="298"/>
        <v/>
      </c>
      <c r="N1188" s="79" t="str">
        <f ca="1">IF(OR(G1188="T",G1188="",AND(H1188="",I1188="",J1188="",K1188="",L1188="",M1188="")),"",Listen!$A$6)</f>
        <v/>
      </c>
      <c r="O1188" s="60" t="str">
        <f t="shared" ca="1" si="289"/>
        <v/>
      </c>
      <c r="P1188" s="74" t="str">
        <f t="shared" ca="1" si="299"/>
        <v/>
      </c>
      <c r="Q1188" s="66" t="str">
        <f t="shared" ca="1" si="300"/>
        <v/>
      </c>
      <c r="R1188" s="66" t="str">
        <f t="shared" ca="1" si="301"/>
        <v/>
      </c>
      <c r="S1188" s="83" t="str">
        <f t="shared" si="302"/>
        <v/>
      </c>
      <c r="T1188" s="75" t="str">
        <f t="shared" si="290"/>
        <v/>
      </c>
      <c r="U1188" s="91" t="str">
        <f t="shared" si="303"/>
        <v/>
      </c>
      <c r="V1188" s="87" t="str">
        <f t="shared" si="291"/>
        <v/>
      </c>
      <c r="W1188" s="46" t="str">
        <f t="shared" si="304"/>
        <v/>
      </c>
      <c r="X1188" s="47"/>
    </row>
    <row r="1189" spans="1:24" x14ac:dyDescent="0.25">
      <c r="A1189" s="108" t="str">
        <f t="shared" si="292"/>
        <v/>
      </c>
      <c r="B1189" s="149"/>
      <c r="C1189" s="34"/>
      <c r="D1189" s="44"/>
      <c r="E1189" s="44"/>
      <c r="F1189" s="44"/>
      <c r="G1189" s="45"/>
      <c r="H1189" s="55" t="str">
        <f t="shared" ca="1" si="293"/>
        <v/>
      </c>
      <c r="I1189" s="56" t="str">
        <f t="shared" ca="1" si="294"/>
        <v/>
      </c>
      <c r="J1189" s="56" t="str">
        <f t="shared" ca="1" si="295"/>
        <v/>
      </c>
      <c r="K1189" s="56" t="str">
        <f t="shared" ca="1" si="296"/>
        <v/>
      </c>
      <c r="L1189" s="56" t="str">
        <f t="shared" ca="1" si="297"/>
        <v/>
      </c>
      <c r="M1189" s="56" t="str">
        <f t="shared" ca="1" si="298"/>
        <v/>
      </c>
      <c r="N1189" s="79" t="str">
        <f ca="1">IF(OR(G1189="T",G1189="",AND(H1189="",I1189="",J1189="",K1189="",L1189="",M1189="")),"",Listen!$A$6)</f>
        <v/>
      </c>
      <c r="O1189" s="60" t="str">
        <f t="shared" ca="1" si="289"/>
        <v/>
      </c>
      <c r="P1189" s="74" t="str">
        <f t="shared" ca="1" si="299"/>
        <v/>
      </c>
      <c r="Q1189" s="66" t="str">
        <f t="shared" ca="1" si="300"/>
        <v/>
      </c>
      <c r="R1189" s="66" t="str">
        <f t="shared" ca="1" si="301"/>
        <v/>
      </c>
      <c r="S1189" s="83" t="str">
        <f t="shared" si="302"/>
        <v/>
      </c>
      <c r="T1189" s="75" t="str">
        <f t="shared" si="290"/>
        <v/>
      </c>
      <c r="U1189" s="91" t="str">
        <f t="shared" si="303"/>
        <v/>
      </c>
      <c r="V1189" s="87" t="str">
        <f t="shared" si="291"/>
        <v/>
      </c>
      <c r="W1189" s="46" t="str">
        <f t="shared" si="304"/>
        <v/>
      </c>
      <c r="X1189" s="47"/>
    </row>
    <row r="1190" spans="1:24" x14ac:dyDescent="0.25">
      <c r="A1190" s="108" t="str">
        <f t="shared" si="292"/>
        <v/>
      </c>
      <c r="B1190" s="149"/>
      <c r="C1190" s="34"/>
      <c r="D1190" s="44"/>
      <c r="E1190" s="44"/>
      <c r="F1190" s="44"/>
      <c r="G1190" s="45"/>
      <c r="H1190" s="55" t="str">
        <f t="shared" ca="1" si="293"/>
        <v/>
      </c>
      <c r="I1190" s="56" t="str">
        <f t="shared" ca="1" si="294"/>
        <v/>
      </c>
      <c r="J1190" s="56" t="str">
        <f t="shared" ca="1" si="295"/>
        <v/>
      </c>
      <c r="K1190" s="56" t="str">
        <f t="shared" ca="1" si="296"/>
        <v/>
      </c>
      <c r="L1190" s="56" t="str">
        <f t="shared" ca="1" si="297"/>
        <v/>
      </c>
      <c r="M1190" s="56" t="str">
        <f t="shared" ca="1" si="298"/>
        <v/>
      </c>
      <c r="N1190" s="79" t="str">
        <f ca="1">IF(OR(G1190="T",G1190="",AND(H1190="",I1190="",J1190="",K1190="",L1190="",M1190="")),"",Listen!$A$6)</f>
        <v/>
      </c>
      <c r="O1190" s="60" t="str">
        <f t="shared" ca="1" si="289"/>
        <v/>
      </c>
      <c r="P1190" s="74" t="str">
        <f t="shared" ca="1" si="299"/>
        <v/>
      </c>
      <c r="Q1190" s="66" t="str">
        <f t="shared" ca="1" si="300"/>
        <v/>
      </c>
      <c r="R1190" s="66" t="str">
        <f t="shared" ca="1" si="301"/>
        <v/>
      </c>
      <c r="S1190" s="83" t="str">
        <f t="shared" si="302"/>
        <v/>
      </c>
      <c r="T1190" s="75" t="str">
        <f t="shared" si="290"/>
        <v/>
      </c>
      <c r="U1190" s="91" t="str">
        <f t="shared" si="303"/>
        <v/>
      </c>
      <c r="V1190" s="87" t="str">
        <f t="shared" si="291"/>
        <v/>
      </c>
      <c r="W1190" s="46" t="str">
        <f t="shared" si="304"/>
        <v/>
      </c>
      <c r="X1190" s="47"/>
    </row>
    <row r="1191" spans="1:24" x14ac:dyDescent="0.25">
      <c r="A1191" s="108" t="str">
        <f t="shared" si="292"/>
        <v/>
      </c>
      <c r="B1191" s="149"/>
      <c r="C1191" s="34"/>
      <c r="D1191" s="44"/>
      <c r="E1191" s="44"/>
      <c r="F1191" s="44"/>
      <c r="G1191" s="45"/>
      <c r="H1191" s="55" t="str">
        <f t="shared" ca="1" si="293"/>
        <v/>
      </c>
      <c r="I1191" s="56" t="str">
        <f t="shared" ca="1" si="294"/>
        <v/>
      </c>
      <c r="J1191" s="56" t="str">
        <f t="shared" ca="1" si="295"/>
        <v/>
      </c>
      <c r="K1191" s="56" t="str">
        <f t="shared" ca="1" si="296"/>
        <v/>
      </c>
      <c r="L1191" s="56" t="str">
        <f t="shared" ca="1" si="297"/>
        <v/>
      </c>
      <c r="M1191" s="56" t="str">
        <f t="shared" ca="1" si="298"/>
        <v/>
      </c>
      <c r="N1191" s="79" t="str">
        <f ca="1">IF(OR(G1191="T",G1191="",AND(H1191="",I1191="",J1191="",K1191="",L1191="",M1191="")),"",Listen!$A$6)</f>
        <v/>
      </c>
      <c r="O1191" s="60" t="str">
        <f t="shared" ca="1" si="289"/>
        <v/>
      </c>
      <c r="P1191" s="74" t="str">
        <f t="shared" ca="1" si="299"/>
        <v/>
      </c>
      <c r="Q1191" s="66" t="str">
        <f t="shared" ca="1" si="300"/>
        <v/>
      </c>
      <c r="R1191" s="66" t="str">
        <f t="shared" ca="1" si="301"/>
        <v/>
      </c>
      <c r="S1191" s="83" t="str">
        <f t="shared" si="302"/>
        <v/>
      </c>
      <c r="T1191" s="75" t="str">
        <f t="shared" si="290"/>
        <v/>
      </c>
      <c r="U1191" s="91" t="str">
        <f t="shared" si="303"/>
        <v/>
      </c>
      <c r="V1191" s="87" t="str">
        <f t="shared" si="291"/>
        <v/>
      </c>
      <c r="W1191" s="46" t="str">
        <f t="shared" si="304"/>
        <v/>
      </c>
      <c r="X1191" s="47"/>
    </row>
    <row r="1192" spans="1:24" x14ac:dyDescent="0.25">
      <c r="A1192" s="108" t="str">
        <f t="shared" si="292"/>
        <v/>
      </c>
      <c r="B1192" s="149"/>
      <c r="C1192" s="34"/>
      <c r="D1192" s="44"/>
      <c r="E1192" s="44"/>
      <c r="F1192" s="44"/>
      <c r="G1192" s="45"/>
      <c r="H1192" s="55" t="str">
        <f t="shared" ca="1" si="293"/>
        <v/>
      </c>
      <c r="I1192" s="56" t="str">
        <f t="shared" ca="1" si="294"/>
        <v/>
      </c>
      <c r="J1192" s="56" t="str">
        <f t="shared" ca="1" si="295"/>
        <v/>
      </c>
      <c r="K1192" s="56" t="str">
        <f t="shared" ca="1" si="296"/>
        <v/>
      </c>
      <c r="L1192" s="56" t="str">
        <f t="shared" ca="1" si="297"/>
        <v/>
      </c>
      <c r="M1192" s="56" t="str">
        <f t="shared" ca="1" si="298"/>
        <v/>
      </c>
      <c r="N1192" s="79" t="str">
        <f ca="1">IF(OR(G1192="T",G1192="",AND(H1192="",I1192="",J1192="",K1192="",L1192="",M1192="")),"",Listen!$A$6)</f>
        <v/>
      </c>
      <c r="O1192" s="60" t="str">
        <f t="shared" ca="1" si="289"/>
        <v/>
      </c>
      <c r="P1192" s="74" t="str">
        <f t="shared" ca="1" si="299"/>
        <v/>
      </c>
      <c r="Q1192" s="66" t="str">
        <f t="shared" ca="1" si="300"/>
        <v/>
      </c>
      <c r="R1192" s="66" t="str">
        <f t="shared" ca="1" si="301"/>
        <v/>
      </c>
      <c r="S1192" s="83" t="str">
        <f t="shared" si="302"/>
        <v/>
      </c>
      <c r="T1192" s="75" t="str">
        <f t="shared" si="290"/>
        <v/>
      </c>
      <c r="U1192" s="91" t="str">
        <f t="shared" si="303"/>
        <v/>
      </c>
      <c r="V1192" s="87" t="str">
        <f t="shared" si="291"/>
        <v/>
      </c>
      <c r="W1192" s="46" t="str">
        <f t="shared" si="304"/>
        <v/>
      </c>
      <c r="X1192" s="47"/>
    </row>
    <row r="1193" spans="1:24" x14ac:dyDescent="0.25">
      <c r="A1193" s="108" t="str">
        <f t="shared" si="292"/>
        <v/>
      </c>
      <c r="B1193" s="149"/>
      <c r="C1193" s="34"/>
      <c r="D1193" s="44"/>
      <c r="E1193" s="44"/>
      <c r="F1193" s="44"/>
      <c r="G1193" s="45"/>
      <c r="H1193" s="55" t="str">
        <f t="shared" ca="1" si="293"/>
        <v/>
      </c>
      <c r="I1193" s="56" t="str">
        <f t="shared" ca="1" si="294"/>
        <v/>
      </c>
      <c r="J1193" s="56" t="str">
        <f t="shared" ca="1" si="295"/>
        <v/>
      </c>
      <c r="K1193" s="56" t="str">
        <f t="shared" ca="1" si="296"/>
        <v/>
      </c>
      <c r="L1193" s="56" t="str">
        <f t="shared" ca="1" si="297"/>
        <v/>
      </c>
      <c r="M1193" s="56" t="str">
        <f t="shared" ca="1" si="298"/>
        <v/>
      </c>
      <c r="N1193" s="79" t="str">
        <f ca="1">IF(OR(G1193="T",G1193="",AND(H1193="",I1193="",J1193="",K1193="",L1193="",M1193="")),"",Listen!$A$6)</f>
        <v/>
      </c>
      <c r="O1193" s="60" t="str">
        <f t="shared" ca="1" si="289"/>
        <v/>
      </c>
      <c r="P1193" s="74" t="str">
        <f t="shared" ca="1" si="299"/>
        <v/>
      </c>
      <c r="Q1193" s="66" t="str">
        <f t="shared" ca="1" si="300"/>
        <v/>
      </c>
      <c r="R1193" s="66" t="str">
        <f t="shared" ca="1" si="301"/>
        <v/>
      </c>
      <c r="S1193" s="83" t="str">
        <f t="shared" si="302"/>
        <v/>
      </c>
      <c r="T1193" s="75" t="str">
        <f t="shared" si="290"/>
        <v/>
      </c>
      <c r="U1193" s="91" t="str">
        <f t="shared" si="303"/>
        <v/>
      </c>
      <c r="V1193" s="87" t="str">
        <f t="shared" si="291"/>
        <v/>
      </c>
      <c r="W1193" s="46" t="str">
        <f t="shared" si="304"/>
        <v/>
      </c>
      <c r="X1193" s="47"/>
    </row>
    <row r="1194" spans="1:24" x14ac:dyDescent="0.25">
      <c r="A1194" s="108" t="str">
        <f t="shared" si="292"/>
        <v/>
      </c>
      <c r="B1194" s="149"/>
      <c r="C1194" s="34"/>
      <c r="D1194" s="44"/>
      <c r="E1194" s="44"/>
      <c r="F1194" s="44"/>
      <c r="G1194" s="45"/>
      <c r="H1194" s="55" t="str">
        <f t="shared" ca="1" si="293"/>
        <v/>
      </c>
      <c r="I1194" s="56" t="str">
        <f t="shared" ca="1" si="294"/>
        <v/>
      </c>
      <c r="J1194" s="56" t="str">
        <f t="shared" ca="1" si="295"/>
        <v/>
      </c>
      <c r="K1194" s="56" t="str">
        <f t="shared" ca="1" si="296"/>
        <v/>
      </c>
      <c r="L1194" s="56" t="str">
        <f t="shared" ca="1" si="297"/>
        <v/>
      </c>
      <c r="M1194" s="56" t="str">
        <f t="shared" ca="1" si="298"/>
        <v/>
      </c>
      <c r="N1194" s="79" t="str">
        <f ca="1">IF(OR(G1194="T",G1194="",AND(H1194="",I1194="",J1194="",K1194="",L1194="",M1194="")),"",Listen!$A$6)</f>
        <v/>
      </c>
      <c r="O1194" s="60" t="str">
        <f t="shared" ca="1" si="289"/>
        <v/>
      </c>
      <c r="P1194" s="74" t="str">
        <f t="shared" ca="1" si="299"/>
        <v/>
      </c>
      <c r="Q1194" s="66" t="str">
        <f t="shared" ca="1" si="300"/>
        <v/>
      </c>
      <c r="R1194" s="66" t="str">
        <f t="shared" ca="1" si="301"/>
        <v/>
      </c>
      <c r="S1194" s="83" t="str">
        <f t="shared" si="302"/>
        <v/>
      </c>
      <c r="T1194" s="75" t="str">
        <f t="shared" si="290"/>
        <v/>
      </c>
      <c r="U1194" s="91" t="str">
        <f t="shared" si="303"/>
        <v/>
      </c>
      <c r="V1194" s="87" t="str">
        <f t="shared" si="291"/>
        <v/>
      </c>
      <c r="W1194" s="46" t="str">
        <f t="shared" si="304"/>
        <v/>
      </c>
      <c r="X1194" s="47"/>
    </row>
    <row r="1195" spans="1:24" x14ac:dyDescent="0.25">
      <c r="A1195" s="108" t="str">
        <f t="shared" si="292"/>
        <v/>
      </c>
      <c r="B1195" s="149"/>
      <c r="C1195" s="34"/>
      <c r="D1195" s="44"/>
      <c r="E1195" s="44"/>
      <c r="F1195" s="44"/>
      <c r="G1195" s="45"/>
      <c r="H1195" s="55" t="str">
        <f t="shared" ca="1" si="293"/>
        <v/>
      </c>
      <c r="I1195" s="56" t="str">
        <f t="shared" ca="1" si="294"/>
        <v/>
      </c>
      <c r="J1195" s="56" t="str">
        <f t="shared" ca="1" si="295"/>
        <v/>
      </c>
      <c r="K1195" s="56" t="str">
        <f t="shared" ca="1" si="296"/>
        <v/>
      </c>
      <c r="L1195" s="56" t="str">
        <f t="shared" ca="1" si="297"/>
        <v/>
      </c>
      <c r="M1195" s="56" t="str">
        <f t="shared" ca="1" si="298"/>
        <v/>
      </c>
      <c r="N1195" s="79" t="str">
        <f ca="1">IF(OR(G1195="T",G1195="",AND(H1195="",I1195="",J1195="",K1195="",L1195="",M1195="")),"",Listen!$A$6)</f>
        <v/>
      </c>
      <c r="O1195" s="60" t="str">
        <f t="shared" ca="1" si="289"/>
        <v/>
      </c>
      <c r="P1195" s="74" t="str">
        <f t="shared" ca="1" si="299"/>
        <v/>
      </c>
      <c r="Q1195" s="66" t="str">
        <f t="shared" ca="1" si="300"/>
        <v/>
      </c>
      <c r="R1195" s="66" t="str">
        <f t="shared" ca="1" si="301"/>
        <v/>
      </c>
      <c r="S1195" s="83" t="str">
        <f t="shared" si="302"/>
        <v/>
      </c>
      <c r="T1195" s="75" t="str">
        <f t="shared" si="290"/>
        <v/>
      </c>
      <c r="U1195" s="91" t="str">
        <f t="shared" si="303"/>
        <v/>
      </c>
      <c r="V1195" s="87" t="str">
        <f t="shared" si="291"/>
        <v/>
      </c>
      <c r="W1195" s="46" t="str">
        <f t="shared" si="304"/>
        <v/>
      </c>
      <c r="X1195" s="47"/>
    </row>
    <row r="1196" spans="1:24" x14ac:dyDescent="0.25">
      <c r="A1196" s="108" t="str">
        <f t="shared" si="292"/>
        <v/>
      </c>
      <c r="B1196" s="149"/>
      <c r="C1196" s="34"/>
      <c r="D1196" s="44"/>
      <c r="E1196" s="44"/>
      <c r="F1196" s="44"/>
      <c r="G1196" s="45"/>
      <c r="H1196" s="55" t="str">
        <f t="shared" ca="1" si="293"/>
        <v/>
      </c>
      <c r="I1196" s="56" t="str">
        <f t="shared" ca="1" si="294"/>
        <v/>
      </c>
      <c r="J1196" s="56" t="str">
        <f t="shared" ca="1" si="295"/>
        <v/>
      </c>
      <c r="K1196" s="56" t="str">
        <f t="shared" ca="1" si="296"/>
        <v/>
      </c>
      <c r="L1196" s="56" t="str">
        <f t="shared" ca="1" si="297"/>
        <v/>
      </c>
      <c r="M1196" s="56" t="str">
        <f t="shared" ca="1" si="298"/>
        <v/>
      </c>
      <c r="N1196" s="79" t="str">
        <f ca="1">IF(OR(G1196="T",G1196="",AND(H1196="",I1196="",J1196="",K1196="",L1196="",M1196="")),"",Listen!$A$6)</f>
        <v/>
      </c>
      <c r="O1196" s="60" t="str">
        <f t="shared" ca="1" si="289"/>
        <v/>
      </c>
      <c r="P1196" s="74" t="str">
        <f t="shared" ca="1" si="299"/>
        <v/>
      </c>
      <c r="Q1196" s="66" t="str">
        <f t="shared" ca="1" si="300"/>
        <v/>
      </c>
      <c r="R1196" s="66" t="str">
        <f t="shared" ca="1" si="301"/>
        <v/>
      </c>
      <c r="S1196" s="83" t="str">
        <f t="shared" si="302"/>
        <v/>
      </c>
      <c r="T1196" s="75" t="str">
        <f t="shared" si="290"/>
        <v/>
      </c>
      <c r="U1196" s="91" t="str">
        <f t="shared" si="303"/>
        <v/>
      </c>
      <c r="V1196" s="87" t="str">
        <f t="shared" si="291"/>
        <v/>
      </c>
      <c r="W1196" s="46" t="str">
        <f t="shared" si="304"/>
        <v/>
      </c>
      <c r="X1196" s="47"/>
    </row>
    <row r="1197" spans="1:24" x14ac:dyDescent="0.25">
      <c r="A1197" s="108" t="str">
        <f t="shared" si="292"/>
        <v/>
      </c>
      <c r="B1197" s="149"/>
      <c r="C1197" s="34"/>
      <c r="D1197" s="44"/>
      <c r="E1197" s="44"/>
      <c r="F1197" s="44"/>
      <c r="G1197" s="45"/>
      <c r="H1197" s="55" t="str">
        <f t="shared" ca="1" si="293"/>
        <v/>
      </c>
      <c r="I1197" s="56" t="str">
        <f t="shared" ca="1" si="294"/>
        <v/>
      </c>
      <c r="J1197" s="56" t="str">
        <f t="shared" ca="1" si="295"/>
        <v/>
      </c>
      <c r="K1197" s="56" t="str">
        <f t="shared" ca="1" si="296"/>
        <v/>
      </c>
      <c r="L1197" s="56" t="str">
        <f t="shared" ca="1" si="297"/>
        <v/>
      </c>
      <c r="M1197" s="56" t="str">
        <f t="shared" ca="1" si="298"/>
        <v/>
      </c>
      <c r="N1197" s="79" t="str">
        <f ca="1">IF(OR(G1197="T",G1197="",AND(H1197="",I1197="",J1197="",K1197="",L1197="",M1197="")),"",Listen!$A$6)</f>
        <v/>
      </c>
      <c r="O1197" s="60" t="str">
        <f t="shared" ca="1" si="289"/>
        <v/>
      </c>
      <c r="P1197" s="74" t="str">
        <f t="shared" ca="1" si="299"/>
        <v/>
      </c>
      <c r="Q1197" s="66" t="str">
        <f t="shared" ca="1" si="300"/>
        <v/>
      </c>
      <c r="R1197" s="66" t="str">
        <f t="shared" ca="1" si="301"/>
        <v/>
      </c>
      <c r="S1197" s="83" t="str">
        <f t="shared" si="302"/>
        <v/>
      </c>
      <c r="T1197" s="75" t="str">
        <f t="shared" si="290"/>
        <v/>
      </c>
      <c r="U1197" s="91" t="str">
        <f t="shared" si="303"/>
        <v/>
      </c>
      <c r="V1197" s="87" t="str">
        <f t="shared" si="291"/>
        <v/>
      </c>
      <c r="W1197" s="46" t="str">
        <f t="shared" si="304"/>
        <v/>
      </c>
      <c r="X1197" s="47"/>
    </row>
    <row r="1198" spans="1:24" x14ac:dyDescent="0.25">
      <c r="A1198" s="108" t="str">
        <f t="shared" si="292"/>
        <v/>
      </c>
      <c r="B1198" s="149"/>
      <c r="C1198" s="34"/>
      <c r="D1198" s="44"/>
      <c r="E1198" s="44"/>
      <c r="F1198" s="44"/>
      <c r="G1198" s="45"/>
      <c r="H1198" s="55" t="str">
        <f t="shared" ca="1" si="293"/>
        <v/>
      </c>
      <c r="I1198" s="56" t="str">
        <f t="shared" ca="1" si="294"/>
        <v/>
      </c>
      <c r="J1198" s="56" t="str">
        <f t="shared" ca="1" si="295"/>
        <v/>
      </c>
      <c r="K1198" s="56" t="str">
        <f t="shared" ca="1" si="296"/>
        <v/>
      </c>
      <c r="L1198" s="56" t="str">
        <f t="shared" ca="1" si="297"/>
        <v/>
      </c>
      <c r="M1198" s="56" t="str">
        <f t="shared" ca="1" si="298"/>
        <v/>
      </c>
      <c r="N1198" s="79" t="str">
        <f ca="1">IF(OR(G1198="T",G1198="",AND(H1198="",I1198="",J1198="",K1198="",L1198="",M1198="")),"",Listen!$A$6)</f>
        <v/>
      </c>
      <c r="O1198" s="60" t="str">
        <f t="shared" ca="1" si="289"/>
        <v/>
      </c>
      <c r="P1198" s="74" t="str">
        <f t="shared" ca="1" si="299"/>
        <v/>
      </c>
      <c r="Q1198" s="66" t="str">
        <f t="shared" ca="1" si="300"/>
        <v/>
      </c>
      <c r="R1198" s="66" t="str">
        <f t="shared" ca="1" si="301"/>
        <v/>
      </c>
      <c r="S1198" s="83" t="str">
        <f t="shared" si="302"/>
        <v/>
      </c>
      <c r="T1198" s="75" t="str">
        <f t="shared" si="290"/>
        <v/>
      </c>
      <c r="U1198" s="91" t="str">
        <f t="shared" si="303"/>
        <v/>
      </c>
      <c r="V1198" s="87" t="str">
        <f t="shared" si="291"/>
        <v/>
      </c>
      <c r="W1198" s="46" t="str">
        <f t="shared" si="304"/>
        <v/>
      </c>
      <c r="X1198" s="47"/>
    </row>
    <row r="1199" spans="1:24" x14ac:dyDescent="0.25">
      <c r="A1199" s="108" t="str">
        <f t="shared" si="292"/>
        <v/>
      </c>
      <c r="B1199" s="149"/>
      <c r="C1199" s="34"/>
      <c r="D1199" s="44"/>
      <c r="E1199" s="44"/>
      <c r="F1199" s="44"/>
      <c r="G1199" s="45"/>
      <c r="H1199" s="55" t="str">
        <f t="shared" ca="1" si="293"/>
        <v/>
      </c>
      <c r="I1199" s="56" t="str">
        <f t="shared" ca="1" si="294"/>
        <v/>
      </c>
      <c r="J1199" s="56" t="str">
        <f t="shared" ca="1" si="295"/>
        <v/>
      </c>
      <c r="K1199" s="56" t="str">
        <f t="shared" ca="1" si="296"/>
        <v/>
      </c>
      <c r="L1199" s="56" t="str">
        <f t="shared" ca="1" si="297"/>
        <v/>
      </c>
      <c r="M1199" s="56" t="str">
        <f t="shared" ca="1" si="298"/>
        <v/>
      </c>
      <c r="N1199" s="79" t="str">
        <f ca="1">IF(OR(G1199="T",G1199="",AND(H1199="",I1199="",J1199="",K1199="",L1199="",M1199="")),"",Listen!$A$6)</f>
        <v/>
      </c>
      <c r="O1199" s="60" t="str">
        <f t="shared" ca="1" si="289"/>
        <v/>
      </c>
      <c r="P1199" s="74" t="str">
        <f t="shared" ca="1" si="299"/>
        <v/>
      </c>
      <c r="Q1199" s="66" t="str">
        <f t="shared" ca="1" si="300"/>
        <v/>
      </c>
      <c r="R1199" s="66" t="str">
        <f t="shared" ca="1" si="301"/>
        <v/>
      </c>
      <c r="S1199" s="83" t="str">
        <f t="shared" si="302"/>
        <v/>
      </c>
      <c r="T1199" s="75" t="str">
        <f t="shared" si="290"/>
        <v/>
      </c>
      <c r="U1199" s="91" t="str">
        <f t="shared" si="303"/>
        <v/>
      </c>
      <c r="V1199" s="87" t="str">
        <f t="shared" si="291"/>
        <v/>
      </c>
      <c r="W1199" s="46" t="str">
        <f t="shared" si="304"/>
        <v/>
      </c>
      <c r="X1199" s="47"/>
    </row>
    <row r="1200" spans="1:24" x14ac:dyDescent="0.25">
      <c r="A1200" s="108" t="str">
        <f t="shared" si="292"/>
        <v/>
      </c>
      <c r="B1200" s="149"/>
      <c r="C1200" s="34"/>
      <c r="D1200" s="44"/>
      <c r="E1200" s="44"/>
      <c r="F1200" s="44"/>
      <c r="G1200" s="45"/>
      <c r="H1200" s="55" t="str">
        <f t="shared" ca="1" si="293"/>
        <v/>
      </c>
      <c r="I1200" s="56" t="str">
        <f t="shared" ca="1" si="294"/>
        <v/>
      </c>
      <c r="J1200" s="56" t="str">
        <f t="shared" ca="1" si="295"/>
        <v/>
      </c>
      <c r="K1200" s="56" t="str">
        <f t="shared" ca="1" si="296"/>
        <v/>
      </c>
      <c r="L1200" s="56" t="str">
        <f t="shared" ca="1" si="297"/>
        <v/>
      </c>
      <c r="M1200" s="56" t="str">
        <f t="shared" ca="1" si="298"/>
        <v/>
      </c>
      <c r="N1200" s="79" t="str">
        <f ca="1">IF(OR(G1200="T",G1200="",AND(H1200="",I1200="",J1200="",K1200="",L1200="",M1200="")),"",Listen!$A$6)</f>
        <v/>
      </c>
      <c r="O1200" s="60" t="str">
        <f t="shared" ca="1" si="289"/>
        <v/>
      </c>
      <c r="P1200" s="74" t="str">
        <f t="shared" ca="1" si="299"/>
        <v/>
      </c>
      <c r="Q1200" s="66" t="str">
        <f t="shared" ca="1" si="300"/>
        <v/>
      </c>
      <c r="R1200" s="66" t="str">
        <f t="shared" ca="1" si="301"/>
        <v/>
      </c>
      <c r="S1200" s="83" t="str">
        <f t="shared" si="302"/>
        <v/>
      </c>
      <c r="T1200" s="75" t="str">
        <f t="shared" si="290"/>
        <v/>
      </c>
      <c r="U1200" s="91" t="str">
        <f t="shared" si="303"/>
        <v/>
      </c>
      <c r="V1200" s="87" t="str">
        <f t="shared" si="291"/>
        <v/>
      </c>
      <c r="W1200" s="46" t="str">
        <f t="shared" si="304"/>
        <v/>
      </c>
      <c r="X1200" s="47"/>
    </row>
    <row r="1201" spans="1:24" x14ac:dyDescent="0.25">
      <c r="A1201" s="108" t="str">
        <f t="shared" si="292"/>
        <v/>
      </c>
      <c r="B1201" s="149"/>
      <c r="C1201" s="34"/>
      <c r="D1201" s="44"/>
      <c r="E1201" s="44"/>
      <c r="F1201" s="44"/>
      <c r="G1201" s="45"/>
      <c r="H1201" s="55" t="str">
        <f t="shared" ca="1" si="293"/>
        <v/>
      </c>
      <c r="I1201" s="56" t="str">
        <f t="shared" ca="1" si="294"/>
        <v/>
      </c>
      <c r="J1201" s="56" t="str">
        <f t="shared" ca="1" si="295"/>
        <v/>
      </c>
      <c r="K1201" s="56" t="str">
        <f t="shared" ca="1" si="296"/>
        <v/>
      </c>
      <c r="L1201" s="56" t="str">
        <f t="shared" ca="1" si="297"/>
        <v/>
      </c>
      <c r="M1201" s="56" t="str">
        <f t="shared" ca="1" si="298"/>
        <v/>
      </c>
      <c r="N1201" s="79" t="str">
        <f ca="1">IF(OR(G1201="T",G1201="",AND(H1201="",I1201="",J1201="",K1201="",L1201="",M1201="")),"",Listen!$A$6)</f>
        <v/>
      </c>
      <c r="O1201" s="60" t="str">
        <f t="shared" ca="1" si="289"/>
        <v/>
      </c>
      <c r="P1201" s="74" t="str">
        <f t="shared" ca="1" si="299"/>
        <v/>
      </c>
      <c r="Q1201" s="66" t="str">
        <f t="shared" ca="1" si="300"/>
        <v/>
      </c>
      <c r="R1201" s="66" t="str">
        <f t="shared" ca="1" si="301"/>
        <v/>
      </c>
      <c r="S1201" s="83" t="str">
        <f t="shared" si="302"/>
        <v/>
      </c>
      <c r="T1201" s="75" t="str">
        <f t="shared" si="290"/>
        <v/>
      </c>
      <c r="U1201" s="91" t="str">
        <f t="shared" si="303"/>
        <v/>
      </c>
      <c r="V1201" s="87" t="str">
        <f t="shared" si="291"/>
        <v/>
      </c>
      <c r="W1201" s="46" t="str">
        <f t="shared" si="304"/>
        <v/>
      </c>
      <c r="X1201" s="47"/>
    </row>
    <row r="1202" spans="1:24" x14ac:dyDescent="0.25">
      <c r="A1202" s="108" t="str">
        <f t="shared" si="292"/>
        <v/>
      </c>
      <c r="B1202" s="149"/>
      <c r="C1202" s="34"/>
      <c r="D1202" s="44"/>
      <c r="E1202" s="44"/>
      <c r="F1202" s="44"/>
      <c r="G1202" s="45"/>
      <c r="H1202" s="55" t="str">
        <f t="shared" ca="1" si="293"/>
        <v/>
      </c>
      <c r="I1202" s="56" t="str">
        <f t="shared" ca="1" si="294"/>
        <v/>
      </c>
      <c r="J1202" s="56" t="str">
        <f t="shared" ca="1" si="295"/>
        <v/>
      </c>
      <c r="K1202" s="56" t="str">
        <f t="shared" ca="1" si="296"/>
        <v/>
      </c>
      <c r="L1202" s="56" t="str">
        <f t="shared" ca="1" si="297"/>
        <v/>
      </c>
      <c r="M1202" s="56" t="str">
        <f t="shared" ca="1" si="298"/>
        <v/>
      </c>
      <c r="N1202" s="79" t="str">
        <f ca="1">IF(OR(G1202="T",G1202="",AND(H1202="",I1202="",J1202="",K1202="",L1202="",M1202="")),"",Listen!$A$6)</f>
        <v/>
      </c>
      <c r="O1202" s="60" t="str">
        <f t="shared" ca="1" si="289"/>
        <v/>
      </c>
      <c r="P1202" s="74" t="str">
        <f t="shared" ca="1" si="299"/>
        <v/>
      </c>
      <c r="Q1202" s="66" t="str">
        <f t="shared" ca="1" si="300"/>
        <v/>
      </c>
      <c r="R1202" s="66" t="str">
        <f t="shared" ca="1" si="301"/>
        <v/>
      </c>
      <c r="S1202" s="83" t="str">
        <f t="shared" si="302"/>
        <v/>
      </c>
      <c r="T1202" s="75" t="str">
        <f t="shared" si="290"/>
        <v/>
      </c>
      <c r="U1202" s="91" t="str">
        <f t="shared" si="303"/>
        <v/>
      </c>
      <c r="V1202" s="87" t="str">
        <f t="shared" si="291"/>
        <v/>
      </c>
      <c r="W1202" s="46" t="str">
        <f t="shared" si="304"/>
        <v/>
      </c>
      <c r="X1202" s="47"/>
    </row>
    <row r="1203" spans="1:24" x14ac:dyDescent="0.25">
      <c r="A1203" s="108" t="str">
        <f t="shared" si="292"/>
        <v/>
      </c>
      <c r="B1203" s="149"/>
      <c r="C1203" s="34"/>
      <c r="D1203" s="44"/>
      <c r="E1203" s="44"/>
      <c r="F1203" s="44"/>
      <c r="G1203" s="45"/>
      <c r="H1203" s="55" t="str">
        <f t="shared" ca="1" si="293"/>
        <v/>
      </c>
      <c r="I1203" s="56" t="str">
        <f t="shared" ca="1" si="294"/>
        <v/>
      </c>
      <c r="J1203" s="56" t="str">
        <f t="shared" ca="1" si="295"/>
        <v/>
      </c>
      <c r="K1203" s="56" t="str">
        <f t="shared" ca="1" si="296"/>
        <v/>
      </c>
      <c r="L1203" s="56" t="str">
        <f t="shared" ca="1" si="297"/>
        <v/>
      </c>
      <c r="M1203" s="56" t="str">
        <f t="shared" ca="1" si="298"/>
        <v/>
      </c>
      <c r="N1203" s="79" t="str">
        <f ca="1">IF(OR(G1203="T",G1203="",AND(H1203="",I1203="",J1203="",K1203="",L1203="",M1203="")),"",Listen!$A$6)</f>
        <v/>
      </c>
      <c r="O1203" s="60" t="str">
        <f t="shared" ca="1" si="289"/>
        <v/>
      </c>
      <c r="P1203" s="74" t="str">
        <f t="shared" ca="1" si="299"/>
        <v/>
      </c>
      <c r="Q1203" s="66" t="str">
        <f t="shared" ca="1" si="300"/>
        <v/>
      </c>
      <c r="R1203" s="66" t="str">
        <f t="shared" ca="1" si="301"/>
        <v/>
      </c>
      <c r="S1203" s="83" t="str">
        <f t="shared" si="302"/>
        <v/>
      </c>
      <c r="T1203" s="75" t="str">
        <f t="shared" si="290"/>
        <v/>
      </c>
      <c r="U1203" s="91" t="str">
        <f t="shared" si="303"/>
        <v/>
      </c>
      <c r="V1203" s="87" t="str">
        <f t="shared" si="291"/>
        <v/>
      </c>
      <c r="W1203" s="46" t="str">
        <f t="shared" si="304"/>
        <v/>
      </c>
      <c r="X1203" s="47"/>
    </row>
    <row r="1204" spans="1:24" x14ac:dyDescent="0.25">
      <c r="A1204" s="108" t="str">
        <f t="shared" si="292"/>
        <v/>
      </c>
      <c r="B1204" s="149"/>
      <c r="C1204" s="34"/>
      <c r="D1204" s="44"/>
      <c r="E1204" s="44"/>
      <c r="F1204" s="44"/>
      <c r="G1204" s="45"/>
      <c r="H1204" s="55" t="str">
        <f t="shared" ca="1" si="293"/>
        <v/>
      </c>
      <c r="I1204" s="56" t="str">
        <f t="shared" ca="1" si="294"/>
        <v/>
      </c>
      <c r="J1204" s="56" t="str">
        <f t="shared" ca="1" si="295"/>
        <v/>
      </c>
      <c r="K1204" s="56" t="str">
        <f t="shared" ca="1" si="296"/>
        <v/>
      </c>
      <c r="L1204" s="56" t="str">
        <f t="shared" ca="1" si="297"/>
        <v/>
      </c>
      <c r="M1204" s="56" t="str">
        <f t="shared" ca="1" si="298"/>
        <v/>
      </c>
      <c r="N1204" s="79" t="str">
        <f ca="1">IF(OR(G1204="T",G1204="",AND(H1204="",I1204="",J1204="",K1204="",L1204="",M1204="")),"",Listen!$A$6)</f>
        <v/>
      </c>
      <c r="O1204" s="60" t="str">
        <f t="shared" ca="1" si="289"/>
        <v/>
      </c>
      <c r="P1204" s="74" t="str">
        <f t="shared" ca="1" si="299"/>
        <v/>
      </c>
      <c r="Q1204" s="66" t="str">
        <f t="shared" ca="1" si="300"/>
        <v/>
      </c>
      <c r="R1204" s="66" t="str">
        <f t="shared" ca="1" si="301"/>
        <v/>
      </c>
      <c r="S1204" s="83" t="str">
        <f t="shared" si="302"/>
        <v/>
      </c>
      <c r="T1204" s="75" t="str">
        <f t="shared" si="290"/>
        <v/>
      </c>
      <c r="U1204" s="91" t="str">
        <f t="shared" si="303"/>
        <v/>
      </c>
      <c r="V1204" s="87" t="str">
        <f t="shared" si="291"/>
        <v/>
      </c>
      <c r="W1204" s="46" t="str">
        <f t="shared" si="304"/>
        <v/>
      </c>
      <c r="X1204" s="47"/>
    </row>
    <row r="1205" spans="1:24" x14ac:dyDescent="0.25">
      <c r="A1205" s="108" t="str">
        <f t="shared" si="292"/>
        <v/>
      </c>
      <c r="B1205" s="149"/>
      <c r="C1205" s="34"/>
      <c r="D1205" s="44"/>
      <c r="E1205" s="44"/>
      <c r="F1205" s="44"/>
      <c r="G1205" s="45"/>
      <c r="H1205" s="55" t="str">
        <f t="shared" ca="1" si="293"/>
        <v/>
      </c>
      <c r="I1205" s="56" t="str">
        <f t="shared" ca="1" si="294"/>
        <v/>
      </c>
      <c r="J1205" s="56" t="str">
        <f t="shared" ca="1" si="295"/>
        <v/>
      </c>
      <c r="K1205" s="56" t="str">
        <f t="shared" ca="1" si="296"/>
        <v/>
      </c>
      <c r="L1205" s="56" t="str">
        <f t="shared" ca="1" si="297"/>
        <v/>
      </c>
      <c r="M1205" s="56" t="str">
        <f t="shared" ca="1" si="298"/>
        <v/>
      </c>
      <c r="N1205" s="79" t="str">
        <f ca="1">IF(OR(G1205="T",G1205="",AND(H1205="",I1205="",J1205="",K1205="",L1205="",M1205="")),"",Listen!$A$6)</f>
        <v/>
      </c>
      <c r="O1205" s="60" t="str">
        <f t="shared" ca="1" si="289"/>
        <v/>
      </c>
      <c r="P1205" s="74" t="str">
        <f t="shared" ca="1" si="299"/>
        <v/>
      </c>
      <c r="Q1205" s="66" t="str">
        <f t="shared" ca="1" si="300"/>
        <v/>
      </c>
      <c r="R1205" s="66" t="str">
        <f t="shared" ca="1" si="301"/>
        <v/>
      </c>
      <c r="S1205" s="83" t="str">
        <f t="shared" si="302"/>
        <v/>
      </c>
      <c r="T1205" s="75" t="str">
        <f t="shared" si="290"/>
        <v/>
      </c>
      <c r="U1205" s="91" t="str">
        <f t="shared" si="303"/>
        <v/>
      </c>
      <c r="V1205" s="87" t="str">
        <f t="shared" si="291"/>
        <v/>
      </c>
      <c r="W1205" s="46" t="str">
        <f t="shared" si="304"/>
        <v/>
      </c>
      <c r="X1205" s="47"/>
    </row>
    <row r="1206" spans="1:24" x14ac:dyDescent="0.25">
      <c r="A1206" s="108" t="str">
        <f t="shared" si="292"/>
        <v/>
      </c>
      <c r="B1206" s="149"/>
      <c r="C1206" s="34"/>
      <c r="D1206" s="44"/>
      <c r="E1206" s="44"/>
      <c r="F1206" s="44"/>
      <c r="G1206" s="45"/>
      <c r="H1206" s="55" t="str">
        <f t="shared" ca="1" si="293"/>
        <v/>
      </c>
      <c r="I1206" s="56" t="str">
        <f t="shared" ca="1" si="294"/>
        <v/>
      </c>
      <c r="J1206" s="56" t="str">
        <f t="shared" ca="1" si="295"/>
        <v/>
      </c>
      <c r="K1206" s="56" t="str">
        <f t="shared" ca="1" si="296"/>
        <v/>
      </c>
      <c r="L1206" s="56" t="str">
        <f t="shared" ca="1" si="297"/>
        <v/>
      </c>
      <c r="M1206" s="56" t="str">
        <f t="shared" ca="1" si="298"/>
        <v/>
      </c>
      <c r="N1206" s="79" t="str">
        <f ca="1">IF(OR(G1206="T",G1206="",AND(H1206="",I1206="",J1206="",K1206="",L1206="",M1206="")),"",Listen!$A$6)</f>
        <v/>
      </c>
      <c r="O1206" s="60" t="str">
        <f t="shared" ca="1" si="289"/>
        <v/>
      </c>
      <c r="P1206" s="74" t="str">
        <f t="shared" ca="1" si="299"/>
        <v/>
      </c>
      <c r="Q1206" s="66" t="str">
        <f t="shared" ca="1" si="300"/>
        <v/>
      </c>
      <c r="R1206" s="66" t="str">
        <f t="shared" ca="1" si="301"/>
        <v/>
      </c>
      <c r="S1206" s="83" t="str">
        <f t="shared" si="302"/>
        <v/>
      </c>
      <c r="T1206" s="75" t="str">
        <f t="shared" si="290"/>
        <v/>
      </c>
      <c r="U1206" s="91" t="str">
        <f t="shared" si="303"/>
        <v/>
      </c>
      <c r="V1206" s="87" t="str">
        <f t="shared" si="291"/>
        <v/>
      </c>
      <c r="W1206" s="46" t="str">
        <f t="shared" si="304"/>
        <v/>
      </c>
      <c r="X1206" s="47"/>
    </row>
    <row r="1207" spans="1:24" x14ac:dyDescent="0.25">
      <c r="A1207" s="108" t="str">
        <f t="shared" si="292"/>
        <v/>
      </c>
      <c r="B1207" s="149"/>
      <c r="C1207" s="34"/>
      <c r="D1207" s="44"/>
      <c r="E1207" s="44"/>
      <c r="F1207" s="44"/>
      <c r="G1207" s="45"/>
      <c r="H1207" s="55" t="str">
        <f t="shared" ca="1" si="293"/>
        <v/>
      </c>
      <c r="I1207" s="56" t="str">
        <f t="shared" ca="1" si="294"/>
        <v/>
      </c>
      <c r="J1207" s="56" t="str">
        <f t="shared" ca="1" si="295"/>
        <v/>
      </c>
      <c r="K1207" s="56" t="str">
        <f t="shared" ca="1" si="296"/>
        <v/>
      </c>
      <c r="L1207" s="56" t="str">
        <f t="shared" ca="1" si="297"/>
        <v/>
      </c>
      <c r="M1207" s="56" t="str">
        <f t="shared" ca="1" si="298"/>
        <v/>
      </c>
      <c r="N1207" s="79" t="str">
        <f ca="1">IF(OR(G1207="T",G1207="",AND(H1207="",I1207="",J1207="",K1207="",L1207="",M1207="")),"",Listen!$A$6)</f>
        <v/>
      </c>
      <c r="O1207" s="60" t="str">
        <f t="shared" ca="1" si="289"/>
        <v/>
      </c>
      <c r="P1207" s="74" t="str">
        <f t="shared" ca="1" si="299"/>
        <v/>
      </c>
      <c r="Q1207" s="66" t="str">
        <f t="shared" ca="1" si="300"/>
        <v/>
      </c>
      <c r="R1207" s="66" t="str">
        <f t="shared" ca="1" si="301"/>
        <v/>
      </c>
      <c r="S1207" s="83" t="str">
        <f t="shared" si="302"/>
        <v/>
      </c>
      <c r="T1207" s="75" t="str">
        <f t="shared" si="290"/>
        <v/>
      </c>
      <c r="U1207" s="91" t="str">
        <f t="shared" si="303"/>
        <v/>
      </c>
      <c r="V1207" s="87" t="str">
        <f t="shared" si="291"/>
        <v/>
      </c>
      <c r="W1207" s="46" t="str">
        <f t="shared" si="304"/>
        <v/>
      </c>
      <c r="X1207" s="47"/>
    </row>
    <row r="1208" spans="1:24" x14ac:dyDescent="0.25">
      <c r="A1208" s="108" t="str">
        <f t="shared" si="292"/>
        <v/>
      </c>
      <c r="B1208" s="149"/>
      <c r="C1208" s="34"/>
      <c r="D1208" s="44"/>
      <c r="E1208" s="44"/>
      <c r="F1208" s="44"/>
      <c r="G1208" s="45"/>
      <c r="H1208" s="55" t="str">
        <f t="shared" ca="1" si="293"/>
        <v/>
      </c>
      <c r="I1208" s="56" t="str">
        <f t="shared" ca="1" si="294"/>
        <v/>
      </c>
      <c r="J1208" s="56" t="str">
        <f t="shared" ca="1" si="295"/>
        <v/>
      </c>
      <c r="K1208" s="56" t="str">
        <f t="shared" ca="1" si="296"/>
        <v/>
      </c>
      <c r="L1208" s="56" t="str">
        <f t="shared" ca="1" si="297"/>
        <v/>
      </c>
      <c r="M1208" s="56" t="str">
        <f t="shared" ca="1" si="298"/>
        <v/>
      </c>
      <c r="N1208" s="79" t="str">
        <f ca="1">IF(OR(G1208="T",G1208="",AND(H1208="",I1208="",J1208="",K1208="",L1208="",M1208="")),"",Listen!$A$6)</f>
        <v/>
      </c>
      <c r="O1208" s="60" t="str">
        <f t="shared" ca="1" si="289"/>
        <v/>
      </c>
      <c r="P1208" s="74" t="str">
        <f t="shared" ca="1" si="299"/>
        <v/>
      </c>
      <c r="Q1208" s="66" t="str">
        <f t="shared" ca="1" si="300"/>
        <v/>
      </c>
      <c r="R1208" s="66" t="str">
        <f t="shared" ca="1" si="301"/>
        <v/>
      </c>
      <c r="S1208" s="83" t="str">
        <f t="shared" si="302"/>
        <v/>
      </c>
      <c r="T1208" s="75" t="str">
        <f t="shared" si="290"/>
        <v/>
      </c>
      <c r="U1208" s="91" t="str">
        <f t="shared" si="303"/>
        <v/>
      </c>
      <c r="V1208" s="87" t="str">
        <f t="shared" si="291"/>
        <v/>
      </c>
      <c r="W1208" s="46" t="str">
        <f t="shared" si="304"/>
        <v/>
      </c>
      <c r="X1208" s="47"/>
    </row>
    <row r="1209" spans="1:24" x14ac:dyDescent="0.25">
      <c r="A1209" s="108" t="str">
        <f t="shared" si="292"/>
        <v/>
      </c>
      <c r="B1209" s="149"/>
      <c r="C1209" s="34"/>
      <c r="D1209" s="44"/>
      <c r="E1209" s="44"/>
      <c r="F1209" s="44"/>
      <c r="G1209" s="45"/>
      <c r="H1209" s="55" t="str">
        <f t="shared" ca="1" si="293"/>
        <v/>
      </c>
      <c r="I1209" s="56" t="str">
        <f t="shared" ca="1" si="294"/>
        <v/>
      </c>
      <c r="J1209" s="56" t="str">
        <f t="shared" ca="1" si="295"/>
        <v/>
      </c>
      <c r="K1209" s="56" t="str">
        <f t="shared" ca="1" si="296"/>
        <v/>
      </c>
      <c r="L1209" s="56" t="str">
        <f t="shared" ca="1" si="297"/>
        <v/>
      </c>
      <c r="M1209" s="56" t="str">
        <f t="shared" ca="1" si="298"/>
        <v/>
      </c>
      <c r="N1209" s="79" t="str">
        <f ca="1">IF(OR(G1209="T",G1209="",AND(H1209="",I1209="",J1209="",K1209="",L1209="",M1209="")),"",Listen!$A$6)</f>
        <v/>
      </c>
      <c r="O1209" s="60" t="str">
        <f t="shared" ca="1" si="289"/>
        <v/>
      </c>
      <c r="P1209" s="74" t="str">
        <f t="shared" ca="1" si="299"/>
        <v/>
      </c>
      <c r="Q1209" s="66" t="str">
        <f t="shared" ca="1" si="300"/>
        <v/>
      </c>
      <c r="R1209" s="66" t="str">
        <f t="shared" ca="1" si="301"/>
        <v/>
      </c>
      <c r="S1209" s="83" t="str">
        <f t="shared" si="302"/>
        <v/>
      </c>
      <c r="T1209" s="75" t="str">
        <f t="shared" si="290"/>
        <v/>
      </c>
      <c r="U1209" s="91" t="str">
        <f t="shared" si="303"/>
        <v/>
      </c>
      <c r="V1209" s="87" t="str">
        <f t="shared" si="291"/>
        <v/>
      </c>
      <c r="W1209" s="46" t="str">
        <f t="shared" si="304"/>
        <v/>
      </c>
      <c r="X1209" s="47"/>
    </row>
    <row r="1210" spans="1:24" x14ac:dyDescent="0.25">
      <c r="A1210" s="108" t="str">
        <f t="shared" si="292"/>
        <v/>
      </c>
      <c r="B1210" s="149"/>
      <c r="C1210" s="34"/>
      <c r="D1210" s="44"/>
      <c r="E1210" s="44"/>
      <c r="F1210" s="44"/>
      <c r="G1210" s="45"/>
      <c r="H1210" s="55" t="str">
        <f t="shared" ca="1" si="293"/>
        <v/>
      </c>
      <c r="I1210" s="56" t="str">
        <f t="shared" ca="1" si="294"/>
        <v/>
      </c>
      <c r="J1210" s="56" t="str">
        <f t="shared" ca="1" si="295"/>
        <v/>
      </c>
      <c r="K1210" s="56" t="str">
        <f t="shared" ca="1" si="296"/>
        <v/>
      </c>
      <c r="L1210" s="56" t="str">
        <f t="shared" ca="1" si="297"/>
        <v/>
      </c>
      <c r="M1210" s="56" t="str">
        <f t="shared" ca="1" si="298"/>
        <v/>
      </c>
      <c r="N1210" s="79" t="str">
        <f ca="1">IF(OR(G1210="T",G1210="",AND(H1210="",I1210="",J1210="",K1210="",L1210="",M1210="")),"",Listen!$A$6)</f>
        <v/>
      </c>
      <c r="O1210" s="60" t="str">
        <f t="shared" ca="1" si="289"/>
        <v/>
      </c>
      <c r="P1210" s="74" t="str">
        <f t="shared" ca="1" si="299"/>
        <v/>
      </c>
      <c r="Q1210" s="66" t="str">
        <f t="shared" ca="1" si="300"/>
        <v/>
      </c>
      <c r="R1210" s="66" t="str">
        <f t="shared" ca="1" si="301"/>
        <v/>
      </c>
      <c r="S1210" s="83" t="str">
        <f t="shared" si="302"/>
        <v/>
      </c>
      <c r="T1210" s="75" t="str">
        <f t="shared" si="290"/>
        <v/>
      </c>
      <c r="U1210" s="91" t="str">
        <f t="shared" si="303"/>
        <v/>
      </c>
      <c r="V1210" s="87" t="str">
        <f t="shared" si="291"/>
        <v/>
      </c>
      <c r="W1210" s="46" t="str">
        <f t="shared" si="304"/>
        <v/>
      </c>
      <c r="X1210" s="47"/>
    </row>
    <row r="1211" spans="1:24" x14ac:dyDescent="0.25">
      <c r="A1211" s="108" t="str">
        <f t="shared" si="292"/>
        <v/>
      </c>
      <c r="B1211" s="149"/>
      <c r="C1211" s="34"/>
      <c r="D1211" s="44"/>
      <c r="E1211" s="44"/>
      <c r="F1211" s="44"/>
      <c r="G1211" s="45"/>
      <c r="H1211" s="55" t="str">
        <f t="shared" ca="1" si="293"/>
        <v/>
      </c>
      <c r="I1211" s="56" t="str">
        <f t="shared" ca="1" si="294"/>
        <v/>
      </c>
      <c r="J1211" s="56" t="str">
        <f t="shared" ca="1" si="295"/>
        <v/>
      </c>
      <c r="K1211" s="56" t="str">
        <f t="shared" ca="1" si="296"/>
        <v/>
      </c>
      <c r="L1211" s="56" t="str">
        <f t="shared" ca="1" si="297"/>
        <v/>
      </c>
      <c r="M1211" s="56" t="str">
        <f t="shared" ca="1" si="298"/>
        <v/>
      </c>
      <c r="N1211" s="79" t="str">
        <f ca="1">IF(OR(G1211="T",G1211="",AND(H1211="",I1211="",J1211="",K1211="",L1211="",M1211="")),"",Listen!$A$6)</f>
        <v/>
      </c>
      <c r="O1211" s="60" t="str">
        <f t="shared" ca="1" si="289"/>
        <v/>
      </c>
      <c r="P1211" s="74" t="str">
        <f t="shared" ca="1" si="299"/>
        <v/>
      </c>
      <c r="Q1211" s="66" t="str">
        <f t="shared" ca="1" si="300"/>
        <v/>
      </c>
      <c r="R1211" s="66" t="str">
        <f t="shared" ca="1" si="301"/>
        <v/>
      </c>
      <c r="S1211" s="83" t="str">
        <f t="shared" si="302"/>
        <v/>
      </c>
      <c r="T1211" s="75" t="str">
        <f t="shared" si="290"/>
        <v/>
      </c>
      <c r="U1211" s="91" t="str">
        <f t="shared" si="303"/>
        <v/>
      </c>
      <c r="V1211" s="87" t="str">
        <f t="shared" si="291"/>
        <v/>
      </c>
      <c r="W1211" s="46" t="str">
        <f t="shared" si="304"/>
        <v/>
      </c>
      <c r="X1211" s="47"/>
    </row>
    <row r="1212" spans="1:24" x14ac:dyDescent="0.25">
      <c r="A1212" s="108" t="str">
        <f t="shared" si="292"/>
        <v/>
      </c>
      <c r="B1212" s="149"/>
      <c r="C1212" s="34"/>
      <c r="D1212" s="44"/>
      <c r="E1212" s="44"/>
      <c r="F1212" s="44"/>
      <c r="G1212" s="45"/>
      <c r="H1212" s="55" t="str">
        <f t="shared" ca="1" si="293"/>
        <v/>
      </c>
      <c r="I1212" s="56" t="str">
        <f t="shared" ca="1" si="294"/>
        <v/>
      </c>
      <c r="J1212" s="56" t="str">
        <f t="shared" ca="1" si="295"/>
        <v/>
      </c>
      <c r="K1212" s="56" t="str">
        <f t="shared" ca="1" si="296"/>
        <v/>
      </c>
      <c r="L1212" s="56" t="str">
        <f t="shared" ca="1" si="297"/>
        <v/>
      </c>
      <c r="M1212" s="56" t="str">
        <f t="shared" ca="1" si="298"/>
        <v/>
      </c>
      <c r="N1212" s="79" t="str">
        <f ca="1">IF(OR(G1212="T",G1212="",AND(H1212="",I1212="",J1212="",K1212="",L1212="",M1212="")),"",Listen!$A$6)</f>
        <v/>
      </c>
      <c r="O1212" s="60" t="str">
        <f t="shared" ca="1" si="289"/>
        <v/>
      </c>
      <c r="P1212" s="74" t="str">
        <f t="shared" ca="1" si="299"/>
        <v/>
      </c>
      <c r="Q1212" s="66" t="str">
        <f t="shared" ca="1" si="300"/>
        <v/>
      </c>
      <c r="R1212" s="66" t="str">
        <f t="shared" ca="1" si="301"/>
        <v/>
      </c>
      <c r="S1212" s="83" t="str">
        <f t="shared" si="302"/>
        <v/>
      </c>
      <c r="T1212" s="75" t="str">
        <f t="shared" si="290"/>
        <v/>
      </c>
      <c r="U1212" s="91" t="str">
        <f t="shared" si="303"/>
        <v/>
      </c>
      <c r="V1212" s="87" t="str">
        <f t="shared" si="291"/>
        <v/>
      </c>
      <c r="W1212" s="46" t="str">
        <f t="shared" si="304"/>
        <v/>
      </c>
      <c r="X1212" s="47"/>
    </row>
    <row r="1213" spans="1:24" x14ac:dyDescent="0.25">
      <c r="A1213" s="108" t="str">
        <f t="shared" si="292"/>
        <v/>
      </c>
      <c r="B1213" s="149"/>
      <c r="C1213" s="34"/>
      <c r="D1213" s="44"/>
      <c r="E1213" s="44"/>
      <c r="F1213" s="44"/>
      <c r="G1213" s="45"/>
      <c r="H1213" s="55" t="str">
        <f t="shared" ca="1" si="293"/>
        <v/>
      </c>
      <c r="I1213" s="56" t="str">
        <f t="shared" ca="1" si="294"/>
        <v/>
      </c>
      <c r="J1213" s="56" t="str">
        <f t="shared" ca="1" si="295"/>
        <v/>
      </c>
      <c r="K1213" s="56" t="str">
        <f t="shared" ca="1" si="296"/>
        <v/>
      </c>
      <c r="L1213" s="56" t="str">
        <f t="shared" ca="1" si="297"/>
        <v/>
      </c>
      <c r="M1213" s="56" t="str">
        <f t="shared" ca="1" si="298"/>
        <v/>
      </c>
      <c r="N1213" s="79" t="str">
        <f ca="1">IF(OR(G1213="T",G1213="",AND(H1213="",I1213="",J1213="",K1213="",L1213="",M1213="")),"",Listen!$A$6)</f>
        <v/>
      </c>
      <c r="O1213" s="60" t="str">
        <f t="shared" ca="1" si="289"/>
        <v/>
      </c>
      <c r="P1213" s="74" t="str">
        <f t="shared" ca="1" si="299"/>
        <v/>
      </c>
      <c r="Q1213" s="66" t="str">
        <f t="shared" ca="1" si="300"/>
        <v/>
      </c>
      <c r="R1213" s="66" t="str">
        <f t="shared" ca="1" si="301"/>
        <v/>
      </c>
      <c r="S1213" s="83" t="str">
        <f t="shared" si="302"/>
        <v/>
      </c>
      <c r="T1213" s="75" t="str">
        <f t="shared" si="290"/>
        <v/>
      </c>
      <c r="U1213" s="91" t="str">
        <f t="shared" si="303"/>
        <v/>
      </c>
      <c r="V1213" s="87" t="str">
        <f t="shared" si="291"/>
        <v/>
      </c>
      <c r="W1213" s="46" t="str">
        <f t="shared" si="304"/>
        <v/>
      </c>
      <c r="X1213" s="47"/>
    </row>
    <row r="1214" spans="1:24" x14ac:dyDescent="0.25">
      <c r="A1214" s="108" t="str">
        <f t="shared" si="292"/>
        <v/>
      </c>
      <c r="B1214" s="149"/>
      <c r="C1214" s="34"/>
      <c r="D1214" s="44"/>
      <c r="E1214" s="44"/>
      <c r="F1214" s="44"/>
      <c r="G1214" s="45"/>
      <c r="H1214" s="55" t="str">
        <f t="shared" ca="1" si="293"/>
        <v/>
      </c>
      <c r="I1214" s="56" t="str">
        <f t="shared" ca="1" si="294"/>
        <v/>
      </c>
      <c r="J1214" s="56" t="str">
        <f t="shared" ca="1" si="295"/>
        <v/>
      </c>
      <c r="K1214" s="56" t="str">
        <f t="shared" ca="1" si="296"/>
        <v/>
      </c>
      <c r="L1214" s="56" t="str">
        <f t="shared" ca="1" si="297"/>
        <v/>
      </c>
      <c r="M1214" s="56" t="str">
        <f t="shared" ca="1" si="298"/>
        <v/>
      </c>
      <c r="N1214" s="79" t="str">
        <f ca="1">IF(OR(G1214="T",G1214="",AND(H1214="",I1214="",J1214="",K1214="",L1214="",M1214="")),"",Listen!$A$6)</f>
        <v/>
      </c>
      <c r="O1214" s="60" t="str">
        <f t="shared" ca="1" si="289"/>
        <v/>
      </c>
      <c r="P1214" s="74" t="str">
        <f t="shared" ca="1" si="299"/>
        <v/>
      </c>
      <c r="Q1214" s="66" t="str">
        <f t="shared" ca="1" si="300"/>
        <v/>
      </c>
      <c r="R1214" s="66" t="str">
        <f t="shared" ca="1" si="301"/>
        <v/>
      </c>
      <c r="S1214" s="83" t="str">
        <f t="shared" si="302"/>
        <v/>
      </c>
      <c r="T1214" s="75" t="str">
        <f t="shared" si="290"/>
        <v/>
      </c>
      <c r="U1214" s="91" t="str">
        <f t="shared" si="303"/>
        <v/>
      </c>
      <c r="V1214" s="87" t="str">
        <f t="shared" si="291"/>
        <v/>
      </c>
      <c r="W1214" s="46" t="str">
        <f t="shared" si="304"/>
        <v/>
      </c>
      <c r="X1214" s="47"/>
    </row>
    <row r="1215" spans="1:24" x14ac:dyDescent="0.25">
      <c r="A1215" s="108" t="str">
        <f t="shared" si="292"/>
        <v/>
      </c>
      <c r="B1215" s="149"/>
      <c r="C1215" s="34"/>
      <c r="D1215" s="44"/>
      <c r="E1215" s="44"/>
      <c r="F1215" s="44"/>
      <c r="G1215" s="45"/>
      <c r="H1215" s="55" t="str">
        <f t="shared" ca="1" si="293"/>
        <v/>
      </c>
      <c r="I1215" s="56" t="str">
        <f t="shared" ca="1" si="294"/>
        <v/>
      </c>
      <c r="J1215" s="56" t="str">
        <f t="shared" ca="1" si="295"/>
        <v/>
      </c>
      <c r="K1215" s="56" t="str">
        <f t="shared" ca="1" si="296"/>
        <v/>
      </c>
      <c r="L1215" s="56" t="str">
        <f t="shared" ca="1" si="297"/>
        <v/>
      </c>
      <c r="M1215" s="56" t="str">
        <f t="shared" ca="1" si="298"/>
        <v/>
      </c>
      <c r="N1215" s="79" t="str">
        <f ca="1">IF(OR(G1215="T",G1215="",AND(H1215="",I1215="",J1215="",K1215="",L1215="",M1215="")),"",Listen!$A$6)</f>
        <v/>
      </c>
      <c r="O1215" s="60" t="str">
        <f t="shared" ca="1" si="289"/>
        <v/>
      </c>
      <c r="P1215" s="74" t="str">
        <f t="shared" ca="1" si="299"/>
        <v/>
      </c>
      <c r="Q1215" s="66" t="str">
        <f t="shared" ca="1" si="300"/>
        <v/>
      </c>
      <c r="R1215" s="66" t="str">
        <f t="shared" ca="1" si="301"/>
        <v/>
      </c>
      <c r="S1215" s="83" t="str">
        <f t="shared" si="302"/>
        <v/>
      </c>
      <c r="T1215" s="75" t="str">
        <f t="shared" si="290"/>
        <v/>
      </c>
      <c r="U1215" s="91" t="str">
        <f t="shared" si="303"/>
        <v/>
      </c>
      <c r="V1215" s="87" t="str">
        <f t="shared" si="291"/>
        <v/>
      </c>
      <c r="W1215" s="46" t="str">
        <f t="shared" si="304"/>
        <v/>
      </c>
      <c r="X1215" s="47"/>
    </row>
    <row r="1216" spans="1:24" x14ac:dyDescent="0.25">
      <c r="A1216" s="108" t="str">
        <f t="shared" si="292"/>
        <v/>
      </c>
      <c r="B1216" s="149"/>
      <c r="C1216" s="34"/>
      <c r="D1216" s="44"/>
      <c r="E1216" s="44"/>
      <c r="F1216" s="44"/>
      <c r="G1216" s="45"/>
      <c r="H1216" s="55" t="str">
        <f t="shared" ca="1" si="293"/>
        <v/>
      </c>
      <c r="I1216" s="56" t="str">
        <f t="shared" ca="1" si="294"/>
        <v/>
      </c>
      <c r="J1216" s="56" t="str">
        <f t="shared" ca="1" si="295"/>
        <v/>
      </c>
      <c r="K1216" s="56" t="str">
        <f t="shared" ca="1" si="296"/>
        <v/>
      </c>
      <c r="L1216" s="56" t="str">
        <f t="shared" ca="1" si="297"/>
        <v/>
      </c>
      <c r="M1216" s="56" t="str">
        <f t="shared" ca="1" si="298"/>
        <v/>
      </c>
      <c r="N1216" s="79" t="str">
        <f ca="1">IF(OR(G1216="T",G1216="",AND(H1216="",I1216="",J1216="",K1216="",L1216="",M1216="")),"",Listen!$A$6)</f>
        <v/>
      </c>
      <c r="O1216" s="60" t="str">
        <f t="shared" ca="1" si="289"/>
        <v/>
      </c>
      <c r="P1216" s="74" t="str">
        <f t="shared" ca="1" si="299"/>
        <v/>
      </c>
      <c r="Q1216" s="66" t="str">
        <f t="shared" ca="1" si="300"/>
        <v/>
      </c>
      <c r="R1216" s="66" t="str">
        <f t="shared" ca="1" si="301"/>
        <v/>
      </c>
      <c r="S1216" s="83" t="str">
        <f t="shared" si="302"/>
        <v/>
      </c>
      <c r="T1216" s="75" t="str">
        <f t="shared" si="290"/>
        <v/>
      </c>
      <c r="U1216" s="91" t="str">
        <f t="shared" si="303"/>
        <v/>
      </c>
      <c r="V1216" s="87" t="str">
        <f t="shared" si="291"/>
        <v/>
      </c>
      <c r="W1216" s="46" t="str">
        <f t="shared" si="304"/>
        <v/>
      </c>
      <c r="X1216" s="47"/>
    </row>
    <row r="1217" spans="1:24" x14ac:dyDescent="0.25">
      <c r="A1217" s="108" t="str">
        <f t="shared" si="292"/>
        <v/>
      </c>
      <c r="B1217" s="149"/>
      <c r="C1217" s="34"/>
      <c r="D1217" s="44"/>
      <c r="E1217" s="44"/>
      <c r="F1217" s="44"/>
      <c r="G1217" s="45"/>
      <c r="H1217" s="55" t="str">
        <f t="shared" ca="1" si="293"/>
        <v/>
      </c>
      <c r="I1217" s="56" t="str">
        <f t="shared" ca="1" si="294"/>
        <v/>
      </c>
      <c r="J1217" s="56" t="str">
        <f t="shared" ca="1" si="295"/>
        <v/>
      </c>
      <c r="K1217" s="56" t="str">
        <f t="shared" ca="1" si="296"/>
        <v/>
      </c>
      <c r="L1217" s="56" t="str">
        <f t="shared" ca="1" si="297"/>
        <v/>
      </c>
      <c r="M1217" s="56" t="str">
        <f t="shared" ca="1" si="298"/>
        <v/>
      </c>
      <c r="N1217" s="79" t="str">
        <f ca="1">IF(OR(G1217="T",G1217="",AND(H1217="",I1217="",J1217="",K1217="",L1217="",M1217="")),"",Listen!$A$6)</f>
        <v/>
      </c>
      <c r="O1217" s="60" t="str">
        <f t="shared" ca="1" si="289"/>
        <v/>
      </c>
      <c r="P1217" s="74" t="str">
        <f t="shared" ca="1" si="299"/>
        <v/>
      </c>
      <c r="Q1217" s="66" t="str">
        <f t="shared" ca="1" si="300"/>
        <v/>
      </c>
      <c r="R1217" s="66" t="str">
        <f t="shared" ca="1" si="301"/>
        <v/>
      </c>
      <c r="S1217" s="83" t="str">
        <f t="shared" si="302"/>
        <v/>
      </c>
      <c r="T1217" s="75" t="str">
        <f t="shared" si="290"/>
        <v/>
      </c>
      <c r="U1217" s="91" t="str">
        <f t="shared" si="303"/>
        <v/>
      </c>
      <c r="V1217" s="87" t="str">
        <f t="shared" si="291"/>
        <v/>
      </c>
      <c r="W1217" s="46" t="str">
        <f t="shared" si="304"/>
        <v/>
      </c>
      <c r="X1217" s="47"/>
    </row>
    <row r="1218" spans="1:24" x14ac:dyDescent="0.25">
      <c r="A1218" s="108" t="str">
        <f t="shared" si="292"/>
        <v/>
      </c>
      <c r="B1218" s="149"/>
      <c r="C1218" s="34"/>
      <c r="D1218" s="44"/>
      <c r="E1218" s="44"/>
      <c r="F1218" s="44"/>
      <c r="G1218" s="45"/>
      <c r="H1218" s="55" t="str">
        <f t="shared" ca="1" si="293"/>
        <v/>
      </c>
      <c r="I1218" s="56" t="str">
        <f t="shared" ca="1" si="294"/>
        <v/>
      </c>
      <c r="J1218" s="56" t="str">
        <f t="shared" ca="1" si="295"/>
        <v/>
      </c>
      <c r="K1218" s="56" t="str">
        <f t="shared" ca="1" si="296"/>
        <v/>
      </c>
      <c r="L1218" s="56" t="str">
        <f t="shared" ca="1" si="297"/>
        <v/>
      </c>
      <c r="M1218" s="56" t="str">
        <f t="shared" ca="1" si="298"/>
        <v/>
      </c>
      <c r="N1218" s="79" t="str">
        <f ca="1">IF(OR(G1218="T",G1218="",AND(H1218="",I1218="",J1218="",K1218="",L1218="",M1218="")),"",Listen!$A$6)</f>
        <v/>
      </c>
      <c r="O1218" s="60" t="str">
        <f t="shared" ca="1" si="289"/>
        <v/>
      </c>
      <c r="P1218" s="74" t="str">
        <f t="shared" ca="1" si="299"/>
        <v/>
      </c>
      <c r="Q1218" s="66" t="str">
        <f t="shared" ca="1" si="300"/>
        <v/>
      </c>
      <c r="R1218" s="66" t="str">
        <f t="shared" ca="1" si="301"/>
        <v/>
      </c>
      <c r="S1218" s="83" t="str">
        <f t="shared" si="302"/>
        <v/>
      </c>
      <c r="T1218" s="75" t="str">
        <f t="shared" si="290"/>
        <v/>
      </c>
      <c r="U1218" s="91" t="str">
        <f t="shared" si="303"/>
        <v/>
      </c>
      <c r="V1218" s="87" t="str">
        <f t="shared" si="291"/>
        <v/>
      </c>
      <c r="W1218" s="46" t="str">
        <f t="shared" si="304"/>
        <v/>
      </c>
      <c r="X1218" s="47"/>
    </row>
    <row r="1219" spans="1:24" x14ac:dyDescent="0.25">
      <c r="A1219" s="108" t="str">
        <f t="shared" si="292"/>
        <v/>
      </c>
      <c r="B1219" s="149"/>
      <c r="C1219" s="34"/>
      <c r="D1219" s="44"/>
      <c r="E1219" s="44"/>
      <c r="F1219" s="44"/>
      <c r="G1219" s="45"/>
      <c r="H1219" s="55" t="str">
        <f t="shared" ca="1" si="293"/>
        <v/>
      </c>
      <c r="I1219" s="56" t="str">
        <f t="shared" ca="1" si="294"/>
        <v/>
      </c>
      <c r="J1219" s="56" t="str">
        <f t="shared" ca="1" si="295"/>
        <v/>
      </c>
      <c r="K1219" s="56" t="str">
        <f t="shared" ca="1" si="296"/>
        <v/>
      </c>
      <c r="L1219" s="56" t="str">
        <f t="shared" ca="1" si="297"/>
        <v/>
      </c>
      <c r="M1219" s="56" t="str">
        <f t="shared" ca="1" si="298"/>
        <v/>
      </c>
      <c r="N1219" s="79" t="str">
        <f ca="1">IF(OR(G1219="T",G1219="",AND(H1219="",I1219="",J1219="",K1219="",L1219="",M1219="")),"",Listen!$A$6)</f>
        <v/>
      </c>
      <c r="O1219" s="60" t="str">
        <f t="shared" ca="1" si="289"/>
        <v/>
      </c>
      <c r="P1219" s="74" t="str">
        <f t="shared" ca="1" si="299"/>
        <v/>
      </c>
      <c r="Q1219" s="66" t="str">
        <f t="shared" ca="1" si="300"/>
        <v/>
      </c>
      <c r="R1219" s="66" t="str">
        <f t="shared" ca="1" si="301"/>
        <v/>
      </c>
      <c r="S1219" s="83" t="str">
        <f t="shared" si="302"/>
        <v/>
      </c>
      <c r="T1219" s="75" t="str">
        <f t="shared" si="290"/>
        <v/>
      </c>
      <c r="U1219" s="91" t="str">
        <f t="shared" si="303"/>
        <v/>
      </c>
      <c r="V1219" s="87" t="str">
        <f t="shared" si="291"/>
        <v/>
      </c>
      <c r="W1219" s="46" t="str">
        <f t="shared" si="304"/>
        <v/>
      </c>
      <c r="X1219" s="47"/>
    </row>
    <row r="1220" spans="1:24" x14ac:dyDescent="0.25">
      <c r="A1220" s="108" t="str">
        <f t="shared" si="292"/>
        <v/>
      </c>
      <c r="B1220" s="149"/>
      <c r="C1220" s="34"/>
      <c r="D1220" s="44"/>
      <c r="E1220" s="44"/>
      <c r="F1220" s="44"/>
      <c r="G1220" s="45"/>
      <c r="H1220" s="55" t="str">
        <f t="shared" ca="1" si="293"/>
        <v/>
      </c>
      <c r="I1220" s="56" t="str">
        <f t="shared" ca="1" si="294"/>
        <v/>
      </c>
      <c r="J1220" s="56" t="str">
        <f t="shared" ca="1" si="295"/>
        <v/>
      </c>
      <c r="K1220" s="56" t="str">
        <f t="shared" ca="1" si="296"/>
        <v/>
      </c>
      <c r="L1220" s="56" t="str">
        <f t="shared" ca="1" si="297"/>
        <v/>
      </c>
      <c r="M1220" s="56" t="str">
        <f t="shared" ca="1" si="298"/>
        <v/>
      </c>
      <c r="N1220" s="79" t="str">
        <f ca="1">IF(OR(G1220="T",G1220="",AND(H1220="",I1220="",J1220="",K1220="",L1220="",M1220="")),"",Listen!$A$6)</f>
        <v/>
      </c>
      <c r="O1220" s="60" t="str">
        <f t="shared" ca="1" si="289"/>
        <v/>
      </c>
      <c r="P1220" s="74" t="str">
        <f t="shared" ca="1" si="299"/>
        <v/>
      </c>
      <c r="Q1220" s="66" t="str">
        <f t="shared" ca="1" si="300"/>
        <v/>
      </c>
      <c r="R1220" s="66" t="str">
        <f t="shared" ca="1" si="301"/>
        <v/>
      </c>
      <c r="S1220" s="83" t="str">
        <f t="shared" si="302"/>
        <v/>
      </c>
      <c r="T1220" s="75" t="str">
        <f t="shared" si="290"/>
        <v/>
      </c>
      <c r="U1220" s="91" t="str">
        <f t="shared" si="303"/>
        <v/>
      </c>
      <c r="V1220" s="87" t="str">
        <f t="shared" si="291"/>
        <v/>
      </c>
      <c r="W1220" s="46" t="str">
        <f t="shared" si="304"/>
        <v/>
      </c>
      <c r="X1220" s="47"/>
    </row>
    <row r="1221" spans="1:24" x14ac:dyDescent="0.25">
      <c r="A1221" s="108" t="str">
        <f t="shared" si="292"/>
        <v/>
      </c>
      <c r="B1221" s="149"/>
      <c r="C1221" s="34"/>
      <c r="D1221" s="44"/>
      <c r="E1221" s="44"/>
      <c r="F1221" s="44"/>
      <c r="G1221" s="45"/>
      <c r="H1221" s="55" t="str">
        <f t="shared" ca="1" si="293"/>
        <v/>
      </c>
      <c r="I1221" s="56" t="str">
        <f t="shared" ca="1" si="294"/>
        <v/>
      </c>
      <c r="J1221" s="56" t="str">
        <f t="shared" ca="1" si="295"/>
        <v/>
      </c>
      <c r="K1221" s="56" t="str">
        <f t="shared" ca="1" si="296"/>
        <v/>
      </c>
      <c r="L1221" s="56" t="str">
        <f t="shared" ca="1" si="297"/>
        <v/>
      </c>
      <c r="M1221" s="56" t="str">
        <f t="shared" ca="1" si="298"/>
        <v/>
      </c>
      <c r="N1221" s="79" t="str">
        <f ca="1">IF(OR(G1221="T",G1221="",AND(H1221="",I1221="",J1221="",K1221="",L1221="",M1221="")),"",Listen!$A$6)</f>
        <v/>
      </c>
      <c r="O1221" s="60" t="str">
        <f t="shared" ca="1" si="289"/>
        <v/>
      </c>
      <c r="P1221" s="74" t="str">
        <f t="shared" ca="1" si="299"/>
        <v/>
      </c>
      <c r="Q1221" s="66" t="str">
        <f t="shared" ca="1" si="300"/>
        <v/>
      </c>
      <c r="R1221" s="66" t="str">
        <f t="shared" ca="1" si="301"/>
        <v/>
      </c>
      <c r="S1221" s="83" t="str">
        <f t="shared" si="302"/>
        <v/>
      </c>
      <c r="T1221" s="75" t="str">
        <f t="shared" si="290"/>
        <v/>
      </c>
      <c r="U1221" s="91" t="str">
        <f t="shared" si="303"/>
        <v/>
      </c>
      <c r="V1221" s="87" t="str">
        <f t="shared" si="291"/>
        <v/>
      </c>
      <c r="W1221" s="46" t="str">
        <f t="shared" si="304"/>
        <v/>
      </c>
      <c r="X1221" s="47"/>
    </row>
    <row r="1222" spans="1:24" x14ac:dyDescent="0.25">
      <c r="A1222" s="108" t="str">
        <f t="shared" si="292"/>
        <v/>
      </c>
      <c r="B1222" s="149"/>
      <c r="C1222" s="34"/>
      <c r="D1222" s="44"/>
      <c r="E1222" s="44"/>
      <c r="F1222" s="44"/>
      <c r="G1222" s="45"/>
      <c r="H1222" s="55" t="str">
        <f t="shared" ca="1" si="293"/>
        <v/>
      </c>
      <c r="I1222" s="56" t="str">
        <f t="shared" ca="1" si="294"/>
        <v/>
      </c>
      <c r="J1222" s="56" t="str">
        <f t="shared" ca="1" si="295"/>
        <v/>
      </c>
      <c r="K1222" s="56" t="str">
        <f t="shared" ca="1" si="296"/>
        <v/>
      </c>
      <c r="L1222" s="56" t="str">
        <f t="shared" ca="1" si="297"/>
        <v/>
      </c>
      <c r="M1222" s="56" t="str">
        <f t="shared" ca="1" si="298"/>
        <v/>
      </c>
      <c r="N1222" s="79" t="str">
        <f ca="1">IF(OR(G1222="T",G1222="",AND(H1222="",I1222="",J1222="",K1222="",L1222="",M1222="")),"",Listen!$A$6)</f>
        <v/>
      </c>
      <c r="O1222" s="60" t="str">
        <f t="shared" ca="1" si="289"/>
        <v/>
      </c>
      <c r="P1222" s="74" t="str">
        <f t="shared" ca="1" si="299"/>
        <v/>
      </c>
      <c r="Q1222" s="66" t="str">
        <f t="shared" ca="1" si="300"/>
        <v/>
      </c>
      <c r="R1222" s="66" t="str">
        <f t="shared" ca="1" si="301"/>
        <v/>
      </c>
      <c r="S1222" s="83" t="str">
        <f t="shared" si="302"/>
        <v/>
      </c>
      <c r="T1222" s="75" t="str">
        <f t="shared" si="290"/>
        <v/>
      </c>
      <c r="U1222" s="91" t="str">
        <f t="shared" si="303"/>
        <v/>
      </c>
      <c r="V1222" s="87" t="str">
        <f t="shared" si="291"/>
        <v/>
      </c>
      <c r="W1222" s="46" t="str">
        <f t="shared" si="304"/>
        <v/>
      </c>
      <c r="X1222" s="47"/>
    </row>
    <row r="1223" spans="1:24" x14ac:dyDescent="0.25">
      <c r="A1223" s="108" t="str">
        <f t="shared" si="292"/>
        <v/>
      </c>
      <c r="B1223" s="149"/>
      <c r="C1223" s="34"/>
      <c r="D1223" s="44"/>
      <c r="E1223" s="44"/>
      <c r="F1223" s="44"/>
      <c r="G1223" s="45"/>
      <c r="H1223" s="55" t="str">
        <f t="shared" ca="1" si="293"/>
        <v/>
      </c>
      <c r="I1223" s="56" t="str">
        <f t="shared" ca="1" si="294"/>
        <v/>
      </c>
      <c r="J1223" s="56" t="str">
        <f t="shared" ca="1" si="295"/>
        <v/>
      </c>
      <c r="K1223" s="56" t="str">
        <f t="shared" ca="1" si="296"/>
        <v/>
      </c>
      <c r="L1223" s="56" t="str">
        <f t="shared" ca="1" si="297"/>
        <v/>
      </c>
      <c r="M1223" s="56" t="str">
        <f t="shared" ca="1" si="298"/>
        <v/>
      </c>
      <c r="N1223" s="79" t="str">
        <f ca="1">IF(OR(G1223="T",G1223="",AND(H1223="",I1223="",J1223="",K1223="",L1223="",M1223="")),"",Listen!$A$6)</f>
        <v/>
      </c>
      <c r="O1223" s="60" t="str">
        <f t="shared" ref="O1223:O1286" ca="1" si="305">IF(N1223="","",VLOOKUP(N1223,Mikrobio2,2,FALSE))</f>
        <v/>
      </c>
      <c r="P1223" s="74" t="str">
        <f t="shared" ca="1" si="299"/>
        <v/>
      </c>
      <c r="Q1223" s="66" t="str">
        <f t="shared" ca="1" si="300"/>
        <v/>
      </c>
      <c r="R1223" s="66" t="str">
        <f t="shared" ca="1" si="301"/>
        <v/>
      </c>
      <c r="S1223" s="83" t="str">
        <f t="shared" si="302"/>
        <v/>
      </c>
      <c r="T1223" s="75" t="str">
        <f t="shared" ref="T1223:T1286" si="306">IF(S1223="","",VLOOKUP(S1223,Chemie2,2,FALSE))</f>
        <v/>
      </c>
      <c r="U1223" s="91" t="str">
        <f t="shared" si="303"/>
        <v/>
      </c>
      <c r="V1223" s="87" t="str">
        <f t="shared" ref="V1223:V1286" si="307">IF(U1223="","",VLOOKUP(U1223,Planprobe2,2,FALSE))</f>
        <v/>
      </c>
      <c r="W1223" s="46" t="str">
        <f t="shared" si="304"/>
        <v/>
      </c>
      <c r="X1223" s="47"/>
    </row>
    <row r="1224" spans="1:24" x14ac:dyDescent="0.25">
      <c r="A1224" s="108" t="str">
        <f t="shared" ref="A1224:A1287" si="308">IF(B1224="","",CONCATENATE("WVU-",ROW()-6))</f>
        <v/>
      </c>
      <c r="B1224" s="149"/>
      <c r="C1224" s="34"/>
      <c r="D1224" s="44"/>
      <c r="E1224" s="44"/>
      <c r="F1224" s="44"/>
      <c r="G1224" s="45"/>
      <c r="H1224" s="55" t="str">
        <f t="shared" ref="H1224:H1287" ca="1" si="309">IF(OR($C1224="",ISNA(VLOOKUP("Escherichia coli (E. coli)",INDIRECT($C1224&amp;"!B6:D205"),3,FALSE))=TRUE),"",IF(VLOOKUP("Escherichia coli (E. coli)",INDIRECT($C1224&amp;"!B6:D205"),3,FALSE)=0,"",VLOOKUP("Escherichia coli (E. coli)",INDIRECT($C1224&amp;"!B6:D205"),3,FALSE)))</f>
        <v/>
      </c>
      <c r="I1224" s="56" t="str">
        <f t="shared" ref="I1224:I1287" ca="1" si="310">IF(OR($C1224="",ISNA(VLOOKUP("Coliforme Bakterien",INDIRECT($C1224&amp;"!B6:D205"),3,FALSE))=TRUE),"",IF(VLOOKUP("Coliforme Bakterien",INDIRECT($C1224&amp;"!B6:D205"),3,FALSE)=0,"",VLOOKUP("Coliforme Bakterien",INDIRECT($C1224&amp;"!B6:D205"),3,FALSE)))</f>
        <v/>
      </c>
      <c r="J1224" s="56" t="str">
        <f t="shared" ref="J1224:J1287" ca="1" si="311">IF(OR($C1224="",ISNA(VLOOKUP("Koloniezahl bei 22°C",INDIRECT($C1224&amp;"!B6:D205"),3,FALSE))=TRUE),"",IF(VLOOKUP("Koloniezahl bei 22°C",INDIRECT($C1224&amp;"!B6:D205"),3,FALSE)=0,"",VLOOKUP("Koloniezahl bei 22°C",INDIRECT($C1224&amp;"!B6:D205"),3,FALSE)))</f>
        <v/>
      </c>
      <c r="K1224" s="56" t="str">
        <f t="shared" ref="K1224:K1287" ca="1" si="312">IF(OR($C1224="",ISNA(VLOOKUP("Koloniezahl bei 36°C",INDIRECT($C1224&amp;"!B6:D205"),3,FALSE))=TRUE),"",IF(VLOOKUP("Koloniezahl bei 36°C",INDIRECT($C1224&amp;"!B6:D205"),3,FALSE)=0,"",VLOOKUP("Koloniezahl bei 36°C",INDIRECT($C1224&amp;"!B6:D205"),3,FALSE)))</f>
        <v/>
      </c>
      <c r="L1224" s="56" t="str">
        <f t="shared" ref="L1224:L1287" ca="1" si="313">IF(OR($C1224="",ISNA(VLOOKUP("Pseudomonas aeruginosa",INDIRECT($C1224&amp;"!B6:D205"),3,FALSE))=TRUE),"",IF(VLOOKUP("Pseudomonas aeruginosa",INDIRECT($C1224&amp;"!B6:D205"),3,FALSE)=0,"",VLOOKUP("Pseudomonas aeruginosa",INDIRECT($C1224&amp;"!B6:D205"),3,FALSE)))</f>
        <v/>
      </c>
      <c r="M1224" s="56" t="str">
        <f t="shared" ref="M1224:M1287" ca="1" si="314">IF(OR($C1224="",ISNA(VLOOKUP("Enterokokken",INDIRECT($C1224&amp;"!B6:D205"),3,FALSE))=TRUE),"",IF(VLOOKUP("Enterokokken",INDIRECT($C1224&amp;"!B6:D205"),3,FALSE)=0,"",VLOOKUP("Enterokokken",INDIRECT($C1224&amp;"!B6:D205"),3,FALSE)))</f>
        <v/>
      </c>
      <c r="N1224" s="79" t="str">
        <f ca="1">IF(OR(G1224="T",G1224="",AND(H1224="",I1224="",J1224="",K1224="",L1224="",M1224="")),"",Listen!$A$6)</f>
        <v/>
      </c>
      <c r="O1224" s="60" t="str">
        <f t="shared" ca="1" si="305"/>
        <v/>
      </c>
      <c r="P1224" s="74" t="str">
        <f t="shared" ref="P1224:P1287" ca="1" si="315">IF(OR($C1224="",ISNA(VLOOKUP("Kupfer",INDIRECT($C1224&amp;"!B6:D205"),3,FALSE))=TRUE),"",IF(VLOOKUP("Kupfer",INDIRECT($C1224&amp;"!B6:D205"),3,FALSE)=0,"",VLOOKUP("Kupfer",INDIRECT($C1224&amp;"!B6:D205"),3,FALSE)))</f>
        <v/>
      </c>
      <c r="Q1224" s="66" t="str">
        <f t="shared" ref="Q1224:Q1287" ca="1" si="316">IF(OR($C1224="",ISNA(VLOOKUP("Nickel",INDIRECT($C1224&amp;"!B6:D205"),3,FALSE))=TRUE),"",IF(VLOOKUP("Nickel",INDIRECT($C1224&amp;"!B6:D205"),3,FALSE)=0,"",VLOOKUP("Nickel",INDIRECT($C1224&amp;"!B6:D205"),3,FALSE)))</f>
        <v/>
      </c>
      <c r="R1224" s="66" t="str">
        <f t="shared" ref="R1224:R1287" ca="1" si="317">IF(OR($C1224="",ISNA(VLOOKUP("Blei",INDIRECT($C1224&amp;"!B6:D205"),3,FALSE))=TRUE),"",IF(VLOOKUP("Blei",INDIRECT($C1224&amp;"!B6:D205"),3,FALSE)=0,"",VLOOKUP("Blei",INDIRECT($C1224&amp;"!B6:D205"),3,FALSE)))</f>
        <v/>
      </c>
      <c r="S1224" s="83" t="str">
        <f t="shared" ref="S1224:S1287" si="318">IF(G1224="","",IF(AND(G1224="T",OR(P1224="x",Q1224="x",R1224="x")),1,IF(OR(P1224="x",Q1224="x",R1224="x"),"A","")))</f>
        <v/>
      </c>
      <c r="T1224" s="75" t="str">
        <f t="shared" si="306"/>
        <v/>
      </c>
      <c r="U1224" s="91" t="str">
        <f t="shared" ref="U1224:U1287" si="319">IF(C1224&lt;&gt;"","1m003","")</f>
        <v/>
      </c>
      <c r="V1224" s="87" t="str">
        <f t="shared" si="307"/>
        <v/>
      </c>
      <c r="W1224" s="46" t="str">
        <f t="shared" ref="W1224:W1287" si="320">IF(U1224="","",IF(OR(U1224="1m003",U1224="1m004"),"ja","Bitte auswählen!"))</f>
        <v/>
      </c>
      <c r="X1224" s="47"/>
    </row>
    <row r="1225" spans="1:24" x14ac:dyDescent="0.25">
      <c r="A1225" s="108" t="str">
        <f t="shared" si="308"/>
        <v/>
      </c>
      <c r="B1225" s="149"/>
      <c r="C1225" s="34"/>
      <c r="D1225" s="44"/>
      <c r="E1225" s="44"/>
      <c r="F1225" s="44"/>
      <c r="G1225" s="45"/>
      <c r="H1225" s="55" t="str">
        <f t="shared" ca="1" si="309"/>
        <v/>
      </c>
      <c r="I1225" s="56" t="str">
        <f t="shared" ca="1" si="310"/>
        <v/>
      </c>
      <c r="J1225" s="56" t="str">
        <f t="shared" ca="1" si="311"/>
        <v/>
      </c>
      <c r="K1225" s="56" t="str">
        <f t="shared" ca="1" si="312"/>
        <v/>
      </c>
      <c r="L1225" s="56" t="str">
        <f t="shared" ca="1" si="313"/>
        <v/>
      </c>
      <c r="M1225" s="56" t="str">
        <f t="shared" ca="1" si="314"/>
        <v/>
      </c>
      <c r="N1225" s="79" t="str">
        <f ca="1">IF(OR(G1225="T",G1225="",AND(H1225="",I1225="",J1225="",K1225="",L1225="",M1225="")),"",Listen!$A$6)</f>
        <v/>
      </c>
      <c r="O1225" s="60" t="str">
        <f t="shared" ca="1" si="305"/>
        <v/>
      </c>
      <c r="P1225" s="74" t="str">
        <f t="shared" ca="1" si="315"/>
        <v/>
      </c>
      <c r="Q1225" s="66" t="str">
        <f t="shared" ca="1" si="316"/>
        <v/>
      </c>
      <c r="R1225" s="66" t="str">
        <f t="shared" ca="1" si="317"/>
        <v/>
      </c>
      <c r="S1225" s="83" t="str">
        <f t="shared" si="318"/>
        <v/>
      </c>
      <c r="T1225" s="75" t="str">
        <f t="shared" si="306"/>
        <v/>
      </c>
      <c r="U1225" s="91" t="str">
        <f t="shared" si="319"/>
        <v/>
      </c>
      <c r="V1225" s="87" t="str">
        <f t="shared" si="307"/>
        <v/>
      </c>
      <c r="W1225" s="46" t="str">
        <f t="shared" si="320"/>
        <v/>
      </c>
      <c r="X1225" s="47"/>
    </row>
    <row r="1226" spans="1:24" x14ac:dyDescent="0.25">
      <c r="A1226" s="108" t="str">
        <f t="shared" si="308"/>
        <v/>
      </c>
      <c r="B1226" s="149"/>
      <c r="C1226" s="34"/>
      <c r="D1226" s="44"/>
      <c r="E1226" s="44"/>
      <c r="F1226" s="44"/>
      <c r="G1226" s="45"/>
      <c r="H1226" s="55" t="str">
        <f t="shared" ca="1" si="309"/>
        <v/>
      </c>
      <c r="I1226" s="56" t="str">
        <f t="shared" ca="1" si="310"/>
        <v/>
      </c>
      <c r="J1226" s="56" t="str">
        <f t="shared" ca="1" si="311"/>
        <v/>
      </c>
      <c r="K1226" s="56" t="str">
        <f t="shared" ca="1" si="312"/>
        <v/>
      </c>
      <c r="L1226" s="56" t="str">
        <f t="shared" ca="1" si="313"/>
        <v/>
      </c>
      <c r="M1226" s="56" t="str">
        <f t="shared" ca="1" si="314"/>
        <v/>
      </c>
      <c r="N1226" s="79" t="str">
        <f ca="1">IF(OR(G1226="T",G1226="",AND(H1226="",I1226="",J1226="",K1226="",L1226="",M1226="")),"",Listen!$A$6)</f>
        <v/>
      </c>
      <c r="O1226" s="60" t="str">
        <f t="shared" ca="1" si="305"/>
        <v/>
      </c>
      <c r="P1226" s="74" t="str">
        <f t="shared" ca="1" si="315"/>
        <v/>
      </c>
      <c r="Q1226" s="66" t="str">
        <f t="shared" ca="1" si="316"/>
        <v/>
      </c>
      <c r="R1226" s="66" t="str">
        <f t="shared" ca="1" si="317"/>
        <v/>
      </c>
      <c r="S1226" s="83" t="str">
        <f t="shared" si="318"/>
        <v/>
      </c>
      <c r="T1226" s="75" t="str">
        <f t="shared" si="306"/>
        <v/>
      </c>
      <c r="U1226" s="91" t="str">
        <f t="shared" si="319"/>
        <v/>
      </c>
      <c r="V1226" s="87" t="str">
        <f t="shared" si="307"/>
        <v/>
      </c>
      <c r="W1226" s="46" t="str">
        <f t="shared" si="320"/>
        <v/>
      </c>
      <c r="X1226" s="47"/>
    </row>
    <row r="1227" spans="1:24" x14ac:dyDescent="0.25">
      <c r="A1227" s="108" t="str">
        <f t="shared" si="308"/>
        <v/>
      </c>
      <c r="B1227" s="149"/>
      <c r="C1227" s="34"/>
      <c r="D1227" s="44"/>
      <c r="E1227" s="44"/>
      <c r="F1227" s="44"/>
      <c r="G1227" s="45"/>
      <c r="H1227" s="55" t="str">
        <f t="shared" ca="1" si="309"/>
        <v/>
      </c>
      <c r="I1227" s="56" t="str">
        <f t="shared" ca="1" si="310"/>
        <v/>
      </c>
      <c r="J1227" s="56" t="str">
        <f t="shared" ca="1" si="311"/>
        <v/>
      </c>
      <c r="K1227" s="56" t="str">
        <f t="shared" ca="1" si="312"/>
        <v/>
      </c>
      <c r="L1227" s="56" t="str">
        <f t="shared" ca="1" si="313"/>
        <v/>
      </c>
      <c r="M1227" s="56" t="str">
        <f t="shared" ca="1" si="314"/>
        <v/>
      </c>
      <c r="N1227" s="79" t="str">
        <f ca="1">IF(OR(G1227="T",G1227="",AND(H1227="",I1227="",J1227="",K1227="",L1227="",M1227="")),"",Listen!$A$6)</f>
        <v/>
      </c>
      <c r="O1227" s="60" t="str">
        <f t="shared" ca="1" si="305"/>
        <v/>
      </c>
      <c r="P1227" s="74" t="str">
        <f t="shared" ca="1" si="315"/>
        <v/>
      </c>
      <c r="Q1227" s="66" t="str">
        <f t="shared" ca="1" si="316"/>
        <v/>
      </c>
      <c r="R1227" s="66" t="str">
        <f t="shared" ca="1" si="317"/>
        <v/>
      </c>
      <c r="S1227" s="83" t="str">
        <f t="shared" si="318"/>
        <v/>
      </c>
      <c r="T1227" s="75" t="str">
        <f t="shared" si="306"/>
        <v/>
      </c>
      <c r="U1227" s="91" t="str">
        <f t="shared" si="319"/>
        <v/>
      </c>
      <c r="V1227" s="87" t="str">
        <f t="shared" si="307"/>
        <v/>
      </c>
      <c r="W1227" s="46" t="str">
        <f t="shared" si="320"/>
        <v/>
      </c>
      <c r="X1227" s="47"/>
    </row>
    <row r="1228" spans="1:24" x14ac:dyDescent="0.25">
      <c r="A1228" s="108" t="str">
        <f t="shared" si="308"/>
        <v/>
      </c>
      <c r="B1228" s="149"/>
      <c r="C1228" s="34"/>
      <c r="D1228" s="44"/>
      <c r="E1228" s="44"/>
      <c r="F1228" s="44"/>
      <c r="G1228" s="45"/>
      <c r="H1228" s="55" t="str">
        <f t="shared" ca="1" si="309"/>
        <v/>
      </c>
      <c r="I1228" s="56" t="str">
        <f t="shared" ca="1" si="310"/>
        <v/>
      </c>
      <c r="J1228" s="56" t="str">
        <f t="shared" ca="1" si="311"/>
        <v/>
      </c>
      <c r="K1228" s="56" t="str">
        <f t="shared" ca="1" si="312"/>
        <v/>
      </c>
      <c r="L1228" s="56" t="str">
        <f t="shared" ca="1" si="313"/>
        <v/>
      </c>
      <c r="M1228" s="56" t="str">
        <f t="shared" ca="1" si="314"/>
        <v/>
      </c>
      <c r="N1228" s="79" t="str">
        <f ca="1">IF(OR(G1228="T",G1228="",AND(H1228="",I1228="",J1228="",K1228="",L1228="",M1228="")),"",Listen!$A$6)</f>
        <v/>
      </c>
      <c r="O1228" s="60" t="str">
        <f t="shared" ca="1" si="305"/>
        <v/>
      </c>
      <c r="P1228" s="74" t="str">
        <f t="shared" ca="1" si="315"/>
        <v/>
      </c>
      <c r="Q1228" s="66" t="str">
        <f t="shared" ca="1" si="316"/>
        <v/>
      </c>
      <c r="R1228" s="66" t="str">
        <f t="shared" ca="1" si="317"/>
        <v/>
      </c>
      <c r="S1228" s="83" t="str">
        <f t="shared" si="318"/>
        <v/>
      </c>
      <c r="T1228" s="75" t="str">
        <f t="shared" si="306"/>
        <v/>
      </c>
      <c r="U1228" s="91" t="str">
        <f t="shared" si="319"/>
        <v/>
      </c>
      <c r="V1228" s="87" t="str">
        <f t="shared" si="307"/>
        <v/>
      </c>
      <c r="W1228" s="46" t="str">
        <f t="shared" si="320"/>
        <v/>
      </c>
      <c r="X1228" s="47"/>
    </row>
    <row r="1229" spans="1:24" x14ac:dyDescent="0.25">
      <c r="A1229" s="108" t="str">
        <f t="shared" si="308"/>
        <v/>
      </c>
      <c r="B1229" s="149"/>
      <c r="C1229" s="34"/>
      <c r="D1229" s="44"/>
      <c r="E1229" s="44"/>
      <c r="F1229" s="44"/>
      <c r="G1229" s="45"/>
      <c r="H1229" s="55" t="str">
        <f t="shared" ca="1" si="309"/>
        <v/>
      </c>
      <c r="I1229" s="56" t="str">
        <f t="shared" ca="1" si="310"/>
        <v/>
      </c>
      <c r="J1229" s="56" t="str">
        <f t="shared" ca="1" si="311"/>
        <v/>
      </c>
      <c r="K1229" s="56" t="str">
        <f t="shared" ca="1" si="312"/>
        <v/>
      </c>
      <c r="L1229" s="56" t="str">
        <f t="shared" ca="1" si="313"/>
        <v/>
      </c>
      <c r="M1229" s="56" t="str">
        <f t="shared" ca="1" si="314"/>
        <v/>
      </c>
      <c r="N1229" s="79" t="str">
        <f ca="1">IF(OR(G1229="T",G1229="",AND(H1229="",I1229="",J1229="",K1229="",L1229="",M1229="")),"",Listen!$A$6)</f>
        <v/>
      </c>
      <c r="O1229" s="60" t="str">
        <f t="shared" ca="1" si="305"/>
        <v/>
      </c>
      <c r="P1229" s="74" t="str">
        <f t="shared" ca="1" si="315"/>
        <v/>
      </c>
      <c r="Q1229" s="66" t="str">
        <f t="shared" ca="1" si="316"/>
        <v/>
      </c>
      <c r="R1229" s="66" t="str">
        <f t="shared" ca="1" si="317"/>
        <v/>
      </c>
      <c r="S1229" s="83" t="str">
        <f t="shared" si="318"/>
        <v/>
      </c>
      <c r="T1229" s="75" t="str">
        <f t="shared" si="306"/>
        <v/>
      </c>
      <c r="U1229" s="91" t="str">
        <f t="shared" si="319"/>
        <v/>
      </c>
      <c r="V1229" s="87" t="str">
        <f t="shared" si="307"/>
        <v/>
      </c>
      <c r="W1229" s="46" t="str">
        <f t="shared" si="320"/>
        <v/>
      </c>
      <c r="X1229" s="47"/>
    </row>
    <row r="1230" spans="1:24" x14ac:dyDescent="0.25">
      <c r="A1230" s="108" t="str">
        <f t="shared" si="308"/>
        <v/>
      </c>
      <c r="B1230" s="149"/>
      <c r="C1230" s="34"/>
      <c r="D1230" s="44"/>
      <c r="E1230" s="44"/>
      <c r="F1230" s="44"/>
      <c r="G1230" s="45"/>
      <c r="H1230" s="55" t="str">
        <f t="shared" ca="1" si="309"/>
        <v/>
      </c>
      <c r="I1230" s="56" t="str">
        <f t="shared" ca="1" si="310"/>
        <v/>
      </c>
      <c r="J1230" s="56" t="str">
        <f t="shared" ca="1" si="311"/>
        <v/>
      </c>
      <c r="K1230" s="56" t="str">
        <f t="shared" ca="1" si="312"/>
        <v/>
      </c>
      <c r="L1230" s="56" t="str">
        <f t="shared" ca="1" si="313"/>
        <v/>
      </c>
      <c r="M1230" s="56" t="str">
        <f t="shared" ca="1" si="314"/>
        <v/>
      </c>
      <c r="N1230" s="79" t="str">
        <f ca="1">IF(OR(G1230="T",G1230="",AND(H1230="",I1230="",J1230="",K1230="",L1230="",M1230="")),"",Listen!$A$6)</f>
        <v/>
      </c>
      <c r="O1230" s="60" t="str">
        <f t="shared" ca="1" si="305"/>
        <v/>
      </c>
      <c r="P1230" s="74" t="str">
        <f t="shared" ca="1" si="315"/>
        <v/>
      </c>
      <c r="Q1230" s="66" t="str">
        <f t="shared" ca="1" si="316"/>
        <v/>
      </c>
      <c r="R1230" s="66" t="str">
        <f t="shared" ca="1" si="317"/>
        <v/>
      </c>
      <c r="S1230" s="83" t="str">
        <f t="shared" si="318"/>
        <v/>
      </c>
      <c r="T1230" s="75" t="str">
        <f t="shared" si="306"/>
        <v/>
      </c>
      <c r="U1230" s="91" t="str">
        <f t="shared" si="319"/>
        <v/>
      </c>
      <c r="V1230" s="87" t="str">
        <f t="shared" si="307"/>
        <v/>
      </c>
      <c r="W1230" s="46" t="str">
        <f t="shared" si="320"/>
        <v/>
      </c>
      <c r="X1230" s="47"/>
    </row>
    <row r="1231" spans="1:24" x14ac:dyDescent="0.25">
      <c r="A1231" s="108" t="str">
        <f t="shared" si="308"/>
        <v/>
      </c>
      <c r="B1231" s="149"/>
      <c r="C1231" s="34"/>
      <c r="D1231" s="44"/>
      <c r="E1231" s="44"/>
      <c r="F1231" s="44"/>
      <c r="G1231" s="45"/>
      <c r="H1231" s="55" t="str">
        <f t="shared" ca="1" si="309"/>
        <v/>
      </c>
      <c r="I1231" s="56" t="str">
        <f t="shared" ca="1" si="310"/>
        <v/>
      </c>
      <c r="J1231" s="56" t="str">
        <f t="shared" ca="1" si="311"/>
        <v/>
      </c>
      <c r="K1231" s="56" t="str">
        <f t="shared" ca="1" si="312"/>
        <v/>
      </c>
      <c r="L1231" s="56" t="str">
        <f t="shared" ca="1" si="313"/>
        <v/>
      </c>
      <c r="M1231" s="56" t="str">
        <f t="shared" ca="1" si="314"/>
        <v/>
      </c>
      <c r="N1231" s="79" t="str">
        <f ca="1">IF(OR(G1231="T",G1231="",AND(H1231="",I1231="",J1231="",K1231="",L1231="",M1231="")),"",Listen!$A$6)</f>
        <v/>
      </c>
      <c r="O1231" s="60" t="str">
        <f t="shared" ca="1" si="305"/>
        <v/>
      </c>
      <c r="P1231" s="74" t="str">
        <f t="shared" ca="1" si="315"/>
        <v/>
      </c>
      <c r="Q1231" s="66" t="str">
        <f t="shared" ca="1" si="316"/>
        <v/>
      </c>
      <c r="R1231" s="66" t="str">
        <f t="shared" ca="1" si="317"/>
        <v/>
      </c>
      <c r="S1231" s="83" t="str">
        <f t="shared" si="318"/>
        <v/>
      </c>
      <c r="T1231" s="75" t="str">
        <f t="shared" si="306"/>
        <v/>
      </c>
      <c r="U1231" s="91" t="str">
        <f t="shared" si="319"/>
        <v/>
      </c>
      <c r="V1231" s="87" t="str">
        <f t="shared" si="307"/>
        <v/>
      </c>
      <c r="W1231" s="46" t="str">
        <f t="shared" si="320"/>
        <v/>
      </c>
      <c r="X1231" s="47"/>
    </row>
    <row r="1232" spans="1:24" x14ac:dyDescent="0.25">
      <c r="A1232" s="108" t="str">
        <f t="shared" si="308"/>
        <v/>
      </c>
      <c r="B1232" s="149"/>
      <c r="C1232" s="34"/>
      <c r="D1232" s="44"/>
      <c r="E1232" s="44"/>
      <c r="F1232" s="44"/>
      <c r="G1232" s="45"/>
      <c r="H1232" s="55" t="str">
        <f t="shared" ca="1" si="309"/>
        <v/>
      </c>
      <c r="I1232" s="56" t="str">
        <f t="shared" ca="1" si="310"/>
        <v/>
      </c>
      <c r="J1232" s="56" t="str">
        <f t="shared" ca="1" si="311"/>
        <v/>
      </c>
      <c r="K1232" s="56" t="str">
        <f t="shared" ca="1" si="312"/>
        <v/>
      </c>
      <c r="L1232" s="56" t="str">
        <f t="shared" ca="1" si="313"/>
        <v/>
      </c>
      <c r="M1232" s="56" t="str">
        <f t="shared" ca="1" si="314"/>
        <v/>
      </c>
      <c r="N1232" s="79" t="str">
        <f ca="1">IF(OR(G1232="T",G1232="",AND(H1232="",I1232="",J1232="",K1232="",L1232="",M1232="")),"",Listen!$A$6)</f>
        <v/>
      </c>
      <c r="O1232" s="60" t="str">
        <f t="shared" ca="1" si="305"/>
        <v/>
      </c>
      <c r="P1232" s="74" t="str">
        <f t="shared" ca="1" si="315"/>
        <v/>
      </c>
      <c r="Q1232" s="66" t="str">
        <f t="shared" ca="1" si="316"/>
        <v/>
      </c>
      <c r="R1232" s="66" t="str">
        <f t="shared" ca="1" si="317"/>
        <v/>
      </c>
      <c r="S1232" s="83" t="str">
        <f t="shared" si="318"/>
        <v/>
      </c>
      <c r="T1232" s="75" t="str">
        <f t="shared" si="306"/>
        <v/>
      </c>
      <c r="U1232" s="91" t="str">
        <f t="shared" si="319"/>
        <v/>
      </c>
      <c r="V1232" s="87" t="str">
        <f t="shared" si="307"/>
        <v/>
      </c>
      <c r="W1232" s="46" t="str">
        <f t="shared" si="320"/>
        <v/>
      </c>
      <c r="X1232" s="47"/>
    </row>
    <row r="1233" spans="1:24" x14ac:dyDescent="0.25">
      <c r="A1233" s="108" t="str">
        <f t="shared" si="308"/>
        <v/>
      </c>
      <c r="B1233" s="149"/>
      <c r="C1233" s="34"/>
      <c r="D1233" s="44"/>
      <c r="E1233" s="44"/>
      <c r="F1233" s="44"/>
      <c r="G1233" s="45"/>
      <c r="H1233" s="55" t="str">
        <f t="shared" ca="1" si="309"/>
        <v/>
      </c>
      <c r="I1233" s="56" t="str">
        <f t="shared" ca="1" si="310"/>
        <v/>
      </c>
      <c r="J1233" s="56" t="str">
        <f t="shared" ca="1" si="311"/>
        <v/>
      </c>
      <c r="K1233" s="56" t="str">
        <f t="shared" ca="1" si="312"/>
        <v/>
      </c>
      <c r="L1233" s="56" t="str">
        <f t="shared" ca="1" si="313"/>
        <v/>
      </c>
      <c r="M1233" s="56" t="str">
        <f t="shared" ca="1" si="314"/>
        <v/>
      </c>
      <c r="N1233" s="79" t="str">
        <f ca="1">IF(OR(G1233="T",G1233="",AND(H1233="",I1233="",J1233="",K1233="",L1233="",M1233="")),"",Listen!$A$6)</f>
        <v/>
      </c>
      <c r="O1233" s="60" t="str">
        <f t="shared" ca="1" si="305"/>
        <v/>
      </c>
      <c r="P1233" s="74" t="str">
        <f t="shared" ca="1" si="315"/>
        <v/>
      </c>
      <c r="Q1233" s="66" t="str">
        <f t="shared" ca="1" si="316"/>
        <v/>
      </c>
      <c r="R1233" s="66" t="str">
        <f t="shared" ca="1" si="317"/>
        <v/>
      </c>
      <c r="S1233" s="83" t="str">
        <f t="shared" si="318"/>
        <v/>
      </c>
      <c r="T1233" s="75" t="str">
        <f t="shared" si="306"/>
        <v/>
      </c>
      <c r="U1233" s="91" t="str">
        <f t="shared" si="319"/>
        <v/>
      </c>
      <c r="V1233" s="87" t="str">
        <f t="shared" si="307"/>
        <v/>
      </c>
      <c r="W1233" s="46" t="str">
        <f t="shared" si="320"/>
        <v/>
      </c>
      <c r="X1233" s="47"/>
    </row>
    <row r="1234" spans="1:24" x14ac:dyDescent="0.25">
      <c r="A1234" s="108" t="str">
        <f t="shared" si="308"/>
        <v/>
      </c>
      <c r="B1234" s="149"/>
      <c r="C1234" s="34"/>
      <c r="D1234" s="44"/>
      <c r="E1234" s="44"/>
      <c r="F1234" s="44"/>
      <c r="G1234" s="45"/>
      <c r="H1234" s="55" t="str">
        <f t="shared" ca="1" si="309"/>
        <v/>
      </c>
      <c r="I1234" s="56" t="str">
        <f t="shared" ca="1" si="310"/>
        <v/>
      </c>
      <c r="J1234" s="56" t="str">
        <f t="shared" ca="1" si="311"/>
        <v/>
      </c>
      <c r="K1234" s="56" t="str">
        <f t="shared" ca="1" si="312"/>
        <v/>
      </c>
      <c r="L1234" s="56" t="str">
        <f t="shared" ca="1" si="313"/>
        <v/>
      </c>
      <c r="M1234" s="56" t="str">
        <f t="shared" ca="1" si="314"/>
        <v/>
      </c>
      <c r="N1234" s="79" t="str">
        <f ca="1">IF(OR(G1234="T",G1234="",AND(H1234="",I1234="",J1234="",K1234="",L1234="",M1234="")),"",Listen!$A$6)</f>
        <v/>
      </c>
      <c r="O1234" s="60" t="str">
        <f t="shared" ca="1" si="305"/>
        <v/>
      </c>
      <c r="P1234" s="74" t="str">
        <f t="shared" ca="1" si="315"/>
        <v/>
      </c>
      <c r="Q1234" s="66" t="str">
        <f t="shared" ca="1" si="316"/>
        <v/>
      </c>
      <c r="R1234" s="66" t="str">
        <f t="shared" ca="1" si="317"/>
        <v/>
      </c>
      <c r="S1234" s="83" t="str">
        <f t="shared" si="318"/>
        <v/>
      </c>
      <c r="T1234" s="75" t="str">
        <f t="shared" si="306"/>
        <v/>
      </c>
      <c r="U1234" s="91" t="str">
        <f t="shared" si="319"/>
        <v/>
      </c>
      <c r="V1234" s="87" t="str">
        <f t="shared" si="307"/>
        <v/>
      </c>
      <c r="W1234" s="46" t="str">
        <f t="shared" si="320"/>
        <v/>
      </c>
      <c r="X1234" s="47"/>
    </row>
    <row r="1235" spans="1:24" x14ac:dyDescent="0.25">
      <c r="A1235" s="108" t="str">
        <f t="shared" si="308"/>
        <v/>
      </c>
      <c r="B1235" s="149"/>
      <c r="C1235" s="34"/>
      <c r="D1235" s="44"/>
      <c r="E1235" s="44"/>
      <c r="F1235" s="44"/>
      <c r="G1235" s="45"/>
      <c r="H1235" s="55" t="str">
        <f t="shared" ca="1" si="309"/>
        <v/>
      </c>
      <c r="I1235" s="56" t="str">
        <f t="shared" ca="1" si="310"/>
        <v/>
      </c>
      <c r="J1235" s="56" t="str">
        <f t="shared" ca="1" si="311"/>
        <v/>
      </c>
      <c r="K1235" s="56" t="str">
        <f t="shared" ca="1" si="312"/>
        <v/>
      </c>
      <c r="L1235" s="56" t="str">
        <f t="shared" ca="1" si="313"/>
        <v/>
      </c>
      <c r="M1235" s="56" t="str">
        <f t="shared" ca="1" si="314"/>
        <v/>
      </c>
      <c r="N1235" s="79" t="str">
        <f ca="1">IF(OR(G1235="T",G1235="",AND(H1235="",I1235="",J1235="",K1235="",L1235="",M1235="")),"",Listen!$A$6)</f>
        <v/>
      </c>
      <c r="O1235" s="60" t="str">
        <f t="shared" ca="1" si="305"/>
        <v/>
      </c>
      <c r="P1235" s="74" t="str">
        <f t="shared" ca="1" si="315"/>
        <v/>
      </c>
      <c r="Q1235" s="66" t="str">
        <f t="shared" ca="1" si="316"/>
        <v/>
      </c>
      <c r="R1235" s="66" t="str">
        <f t="shared" ca="1" si="317"/>
        <v/>
      </c>
      <c r="S1235" s="83" t="str">
        <f t="shared" si="318"/>
        <v/>
      </c>
      <c r="T1235" s="75" t="str">
        <f t="shared" si="306"/>
        <v/>
      </c>
      <c r="U1235" s="91" t="str">
        <f t="shared" si="319"/>
        <v/>
      </c>
      <c r="V1235" s="87" t="str">
        <f t="shared" si="307"/>
        <v/>
      </c>
      <c r="W1235" s="46" t="str">
        <f t="shared" si="320"/>
        <v/>
      </c>
      <c r="X1235" s="47"/>
    </row>
    <row r="1236" spans="1:24" x14ac:dyDescent="0.25">
      <c r="A1236" s="108" t="str">
        <f t="shared" si="308"/>
        <v/>
      </c>
      <c r="B1236" s="149"/>
      <c r="C1236" s="34"/>
      <c r="D1236" s="44"/>
      <c r="E1236" s="44"/>
      <c r="F1236" s="44"/>
      <c r="G1236" s="45"/>
      <c r="H1236" s="55" t="str">
        <f t="shared" ca="1" si="309"/>
        <v/>
      </c>
      <c r="I1236" s="56" t="str">
        <f t="shared" ca="1" si="310"/>
        <v/>
      </c>
      <c r="J1236" s="56" t="str">
        <f t="shared" ca="1" si="311"/>
        <v/>
      </c>
      <c r="K1236" s="56" t="str">
        <f t="shared" ca="1" si="312"/>
        <v/>
      </c>
      <c r="L1236" s="56" t="str">
        <f t="shared" ca="1" si="313"/>
        <v/>
      </c>
      <c r="M1236" s="56" t="str">
        <f t="shared" ca="1" si="314"/>
        <v/>
      </c>
      <c r="N1236" s="79" t="str">
        <f ca="1">IF(OR(G1236="T",G1236="",AND(H1236="",I1236="",J1236="",K1236="",L1236="",M1236="")),"",Listen!$A$6)</f>
        <v/>
      </c>
      <c r="O1236" s="60" t="str">
        <f t="shared" ca="1" si="305"/>
        <v/>
      </c>
      <c r="P1236" s="74" t="str">
        <f t="shared" ca="1" si="315"/>
        <v/>
      </c>
      <c r="Q1236" s="66" t="str">
        <f t="shared" ca="1" si="316"/>
        <v/>
      </c>
      <c r="R1236" s="66" t="str">
        <f t="shared" ca="1" si="317"/>
        <v/>
      </c>
      <c r="S1236" s="83" t="str">
        <f t="shared" si="318"/>
        <v/>
      </c>
      <c r="T1236" s="75" t="str">
        <f t="shared" si="306"/>
        <v/>
      </c>
      <c r="U1236" s="91" t="str">
        <f t="shared" si="319"/>
        <v/>
      </c>
      <c r="V1236" s="87" t="str">
        <f t="shared" si="307"/>
        <v/>
      </c>
      <c r="W1236" s="46" t="str">
        <f t="shared" si="320"/>
        <v/>
      </c>
      <c r="X1236" s="47"/>
    </row>
    <row r="1237" spans="1:24" x14ac:dyDescent="0.25">
      <c r="A1237" s="108" t="str">
        <f t="shared" si="308"/>
        <v/>
      </c>
      <c r="B1237" s="149"/>
      <c r="C1237" s="34"/>
      <c r="D1237" s="44"/>
      <c r="E1237" s="44"/>
      <c r="F1237" s="44"/>
      <c r="G1237" s="45"/>
      <c r="H1237" s="55" t="str">
        <f t="shared" ca="1" si="309"/>
        <v/>
      </c>
      <c r="I1237" s="56" t="str">
        <f t="shared" ca="1" si="310"/>
        <v/>
      </c>
      <c r="J1237" s="56" t="str">
        <f t="shared" ca="1" si="311"/>
        <v/>
      </c>
      <c r="K1237" s="56" t="str">
        <f t="shared" ca="1" si="312"/>
        <v/>
      </c>
      <c r="L1237" s="56" t="str">
        <f t="shared" ca="1" si="313"/>
        <v/>
      </c>
      <c r="M1237" s="56" t="str">
        <f t="shared" ca="1" si="314"/>
        <v/>
      </c>
      <c r="N1237" s="79" t="str">
        <f ca="1">IF(OR(G1237="T",G1237="",AND(H1237="",I1237="",J1237="",K1237="",L1237="",M1237="")),"",Listen!$A$6)</f>
        <v/>
      </c>
      <c r="O1237" s="60" t="str">
        <f t="shared" ca="1" si="305"/>
        <v/>
      </c>
      <c r="P1237" s="74" t="str">
        <f t="shared" ca="1" si="315"/>
        <v/>
      </c>
      <c r="Q1237" s="66" t="str">
        <f t="shared" ca="1" si="316"/>
        <v/>
      </c>
      <c r="R1237" s="66" t="str">
        <f t="shared" ca="1" si="317"/>
        <v/>
      </c>
      <c r="S1237" s="83" t="str">
        <f t="shared" si="318"/>
        <v/>
      </c>
      <c r="T1237" s="75" t="str">
        <f t="shared" si="306"/>
        <v/>
      </c>
      <c r="U1237" s="91" t="str">
        <f t="shared" si="319"/>
        <v/>
      </c>
      <c r="V1237" s="87" t="str">
        <f t="shared" si="307"/>
        <v/>
      </c>
      <c r="W1237" s="46" t="str">
        <f t="shared" si="320"/>
        <v/>
      </c>
      <c r="X1237" s="47"/>
    </row>
    <row r="1238" spans="1:24" x14ac:dyDescent="0.25">
      <c r="A1238" s="108" t="str">
        <f t="shared" si="308"/>
        <v/>
      </c>
      <c r="B1238" s="149"/>
      <c r="C1238" s="34"/>
      <c r="D1238" s="44"/>
      <c r="E1238" s="44"/>
      <c r="F1238" s="44"/>
      <c r="G1238" s="45"/>
      <c r="H1238" s="55" t="str">
        <f t="shared" ca="1" si="309"/>
        <v/>
      </c>
      <c r="I1238" s="56" t="str">
        <f t="shared" ca="1" si="310"/>
        <v/>
      </c>
      <c r="J1238" s="56" t="str">
        <f t="shared" ca="1" si="311"/>
        <v/>
      </c>
      <c r="K1238" s="56" t="str">
        <f t="shared" ca="1" si="312"/>
        <v/>
      </c>
      <c r="L1238" s="56" t="str">
        <f t="shared" ca="1" si="313"/>
        <v/>
      </c>
      <c r="M1238" s="56" t="str">
        <f t="shared" ca="1" si="314"/>
        <v/>
      </c>
      <c r="N1238" s="79" t="str">
        <f ca="1">IF(OR(G1238="T",G1238="",AND(H1238="",I1238="",J1238="",K1238="",L1238="",M1238="")),"",Listen!$A$6)</f>
        <v/>
      </c>
      <c r="O1238" s="60" t="str">
        <f t="shared" ca="1" si="305"/>
        <v/>
      </c>
      <c r="P1238" s="74" t="str">
        <f t="shared" ca="1" si="315"/>
        <v/>
      </c>
      <c r="Q1238" s="66" t="str">
        <f t="shared" ca="1" si="316"/>
        <v/>
      </c>
      <c r="R1238" s="66" t="str">
        <f t="shared" ca="1" si="317"/>
        <v/>
      </c>
      <c r="S1238" s="83" t="str">
        <f t="shared" si="318"/>
        <v/>
      </c>
      <c r="T1238" s="75" t="str">
        <f t="shared" si="306"/>
        <v/>
      </c>
      <c r="U1238" s="91" t="str">
        <f t="shared" si="319"/>
        <v/>
      </c>
      <c r="V1238" s="87" t="str">
        <f t="shared" si="307"/>
        <v/>
      </c>
      <c r="W1238" s="46" t="str">
        <f t="shared" si="320"/>
        <v/>
      </c>
      <c r="X1238" s="47"/>
    </row>
    <row r="1239" spans="1:24" x14ac:dyDescent="0.25">
      <c r="A1239" s="108" t="str">
        <f t="shared" si="308"/>
        <v/>
      </c>
      <c r="B1239" s="149"/>
      <c r="C1239" s="34"/>
      <c r="D1239" s="44"/>
      <c r="E1239" s="44"/>
      <c r="F1239" s="44"/>
      <c r="G1239" s="45"/>
      <c r="H1239" s="55" t="str">
        <f t="shared" ca="1" si="309"/>
        <v/>
      </c>
      <c r="I1239" s="56" t="str">
        <f t="shared" ca="1" si="310"/>
        <v/>
      </c>
      <c r="J1239" s="56" t="str">
        <f t="shared" ca="1" si="311"/>
        <v/>
      </c>
      <c r="K1239" s="56" t="str">
        <f t="shared" ca="1" si="312"/>
        <v/>
      </c>
      <c r="L1239" s="56" t="str">
        <f t="shared" ca="1" si="313"/>
        <v/>
      </c>
      <c r="M1239" s="56" t="str">
        <f t="shared" ca="1" si="314"/>
        <v/>
      </c>
      <c r="N1239" s="79" t="str">
        <f ca="1">IF(OR(G1239="T",G1239="",AND(H1239="",I1239="",J1239="",K1239="",L1239="",M1239="")),"",Listen!$A$6)</f>
        <v/>
      </c>
      <c r="O1239" s="60" t="str">
        <f t="shared" ca="1" si="305"/>
        <v/>
      </c>
      <c r="P1239" s="74" t="str">
        <f t="shared" ca="1" si="315"/>
        <v/>
      </c>
      <c r="Q1239" s="66" t="str">
        <f t="shared" ca="1" si="316"/>
        <v/>
      </c>
      <c r="R1239" s="66" t="str">
        <f t="shared" ca="1" si="317"/>
        <v/>
      </c>
      <c r="S1239" s="83" t="str">
        <f t="shared" si="318"/>
        <v/>
      </c>
      <c r="T1239" s="75" t="str">
        <f t="shared" si="306"/>
        <v/>
      </c>
      <c r="U1239" s="91" t="str">
        <f t="shared" si="319"/>
        <v/>
      </c>
      <c r="V1239" s="87" t="str">
        <f t="shared" si="307"/>
        <v/>
      </c>
      <c r="W1239" s="46" t="str">
        <f t="shared" si="320"/>
        <v/>
      </c>
      <c r="X1239" s="47"/>
    </row>
    <row r="1240" spans="1:24" x14ac:dyDescent="0.25">
      <c r="A1240" s="108" t="str">
        <f t="shared" si="308"/>
        <v/>
      </c>
      <c r="B1240" s="149"/>
      <c r="C1240" s="34"/>
      <c r="D1240" s="44"/>
      <c r="E1240" s="44"/>
      <c r="F1240" s="44"/>
      <c r="G1240" s="45"/>
      <c r="H1240" s="55" t="str">
        <f t="shared" ca="1" si="309"/>
        <v/>
      </c>
      <c r="I1240" s="56" t="str">
        <f t="shared" ca="1" si="310"/>
        <v/>
      </c>
      <c r="J1240" s="56" t="str">
        <f t="shared" ca="1" si="311"/>
        <v/>
      </c>
      <c r="K1240" s="56" t="str">
        <f t="shared" ca="1" si="312"/>
        <v/>
      </c>
      <c r="L1240" s="56" t="str">
        <f t="shared" ca="1" si="313"/>
        <v/>
      </c>
      <c r="M1240" s="56" t="str">
        <f t="shared" ca="1" si="314"/>
        <v/>
      </c>
      <c r="N1240" s="79" t="str">
        <f ca="1">IF(OR(G1240="T",G1240="",AND(H1240="",I1240="",J1240="",K1240="",L1240="",M1240="")),"",Listen!$A$6)</f>
        <v/>
      </c>
      <c r="O1240" s="60" t="str">
        <f t="shared" ca="1" si="305"/>
        <v/>
      </c>
      <c r="P1240" s="74" t="str">
        <f t="shared" ca="1" si="315"/>
        <v/>
      </c>
      <c r="Q1240" s="66" t="str">
        <f t="shared" ca="1" si="316"/>
        <v/>
      </c>
      <c r="R1240" s="66" t="str">
        <f t="shared" ca="1" si="317"/>
        <v/>
      </c>
      <c r="S1240" s="83" t="str">
        <f t="shared" si="318"/>
        <v/>
      </c>
      <c r="T1240" s="75" t="str">
        <f t="shared" si="306"/>
        <v/>
      </c>
      <c r="U1240" s="91" t="str">
        <f t="shared" si="319"/>
        <v/>
      </c>
      <c r="V1240" s="87" t="str">
        <f t="shared" si="307"/>
        <v/>
      </c>
      <c r="W1240" s="46" t="str">
        <f t="shared" si="320"/>
        <v/>
      </c>
      <c r="X1240" s="47"/>
    </row>
    <row r="1241" spans="1:24" x14ac:dyDescent="0.25">
      <c r="A1241" s="108" t="str">
        <f t="shared" si="308"/>
        <v/>
      </c>
      <c r="B1241" s="149"/>
      <c r="C1241" s="34"/>
      <c r="D1241" s="44"/>
      <c r="E1241" s="44"/>
      <c r="F1241" s="44"/>
      <c r="G1241" s="45"/>
      <c r="H1241" s="55" t="str">
        <f t="shared" ca="1" si="309"/>
        <v/>
      </c>
      <c r="I1241" s="56" t="str">
        <f t="shared" ca="1" si="310"/>
        <v/>
      </c>
      <c r="J1241" s="56" t="str">
        <f t="shared" ca="1" si="311"/>
        <v/>
      </c>
      <c r="K1241" s="56" t="str">
        <f t="shared" ca="1" si="312"/>
        <v/>
      </c>
      <c r="L1241" s="56" t="str">
        <f t="shared" ca="1" si="313"/>
        <v/>
      </c>
      <c r="M1241" s="56" t="str">
        <f t="shared" ca="1" si="314"/>
        <v/>
      </c>
      <c r="N1241" s="79" t="str">
        <f ca="1">IF(OR(G1241="T",G1241="",AND(H1241="",I1241="",J1241="",K1241="",L1241="",M1241="")),"",Listen!$A$6)</f>
        <v/>
      </c>
      <c r="O1241" s="60" t="str">
        <f t="shared" ca="1" si="305"/>
        <v/>
      </c>
      <c r="P1241" s="74" t="str">
        <f t="shared" ca="1" si="315"/>
        <v/>
      </c>
      <c r="Q1241" s="66" t="str">
        <f t="shared" ca="1" si="316"/>
        <v/>
      </c>
      <c r="R1241" s="66" t="str">
        <f t="shared" ca="1" si="317"/>
        <v/>
      </c>
      <c r="S1241" s="83" t="str">
        <f t="shared" si="318"/>
        <v/>
      </c>
      <c r="T1241" s="75" t="str">
        <f t="shared" si="306"/>
        <v/>
      </c>
      <c r="U1241" s="91" t="str">
        <f t="shared" si="319"/>
        <v/>
      </c>
      <c r="V1241" s="87" t="str">
        <f t="shared" si="307"/>
        <v/>
      </c>
      <c r="W1241" s="46" t="str">
        <f t="shared" si="320"/>
        <v/>
      </c>
      <c r="X1241" s="47"/>
    </row>
    <row r="1242" spans="1:24" x14ac:dyDescent="0.25">
      <c r="A1242" s="108" t="str">
        <f t="shared" si="308"/>
        <v/>
      </c>
      <c r="B1242" s="149"/>
      <c r="C1242" s="34"/>
      <c r="D1242" s="44"/>
      <c r="E1242" s="44"/>
      <c r="F1242" s="44"/>
      <c r="G1242" s="45"/>
      <c r="H1242" s="55" t="str">
        <f t="shared" ca="1" si="309"/>
        <v/>
      </c>
      <c r="I1242" s="56" t="str">
        <f t="shared" ca="1" si="310"/>
        <v/>
      </c>
      <c r="J1242" s="56" t="str">
        <f t="shared" ca="1" si="311"/>
        <v/>
      </c>
      <c r="K1242" s="56" t="str">
        <f t="shared" ca="1" si="312"/>
        <v/>
      </c>
      <c r="L1242" s="56" t="str">
        <f t="shared" ca="1" si="313"/>
        <v/>
      </c>
      <c r="M1242" s="56" t="str">
        <f t="shared" ca="1" si="314"/>
        <v/>
      </c>
      <c r="N1242" s="79" t="str">
        <f ca="1">IF(OR(G1242="T",G1242="",AND(H1242="",I1242="",J1242="",K1242="",L1242="",M1242="")),"",Listen!$A$6)</f>
        <v/>
      </c>
      <c r="O1242" s="60" t="str">
        <f t="shared" ca="1" si="305"/>
        <v/>
      </c>
      <c r="P1242" s="74" t="str">
        <f t="shared" ca="1" si="315"/>
        <v/>
      </c>
      <c r="Q1242" s="66" t="str">
        <f t="shared" ca="1" si="316"/>
        <v/>
      </c>
      <c r="R1242" s="66" t="str">
        <f t="shared" ca="1" si="317"/>
        <v/>
      </c>
      <c r="S1242" s="83" t="str">
        <f t="shared" si="318"/>
        <v/>
      </c>
      <c r="T1242" s="75" t="str">
        <f t="shared" si="306"/>
        <v/>
      </c>
      <c r="U1242" s="91" t="str">
        <f t="shared" si="319"/>
        <v/>
      </c>
      <c r="V1242" s="87" t="str">
        <f t="shared" si="307"/>
        <v/>
      </c>
      <c r="W1242" s="46" t="str">
        <f t="shared" si="320"/>
        <v/>
      </c>
      <c r="X1242" s="47"/>
    </row>
    <row r="1243" spans="1:24" x14ac:dyDescent="0.25">
      <c r="A1243" s="108" t="str">
        <f t="shared" si="308"/>
        <v/>
      </c>
      <c r="B1243" s="149"/>
      <c r="C1243" s="34"/>
      <c r="D1243" s="44"/>
      <c r="E1243" s="44"/>
      <c r="F1243" s="44"/>
      <c r="G1243" s="45"/>
      <c r="H1243" s="55" t="str">
        <f t="shared" ca="1" si="309"/>
        <v/>
      </c>
      <c r="I1243" s="56" t="str">
        <f t="shared" ca="1" si="310"/>
        <v/>
      </c>
      <c r="J1243" s="56" t="str">
        <f t="shared" ca="1" si="311"/>
        <v/>
      </c>
      <c r="K1243" s="56" t="str">
        <f t="shared" ca="1" si="312"/>
        <v/>
      </c>
      <c r="L1243" s="56" t="str">
        <f t="shared" ca="1" si="313"/>
        <v/>
      </c>
      <c r="M1243" s="56" t="str">
        <f t="shared" ca="1" si="314"/>
        <v/>
      </c>
      <c r="N1243" s="79" t="str">
        <f ca="1">IF(OR(G1243="T",G1243="",AND(H1243="",I1243="",J1243="",K1243="",L1243="",M1243="")),"",Listen!$A$6)</f>
        <v/>
      </c>
      <c r="O1243" s="60" t="str">
        <f t="shared" ca="1" si="305"/>
        <v/>
      </c>
      <c r="P1243" s="74" t="str">
        <f t="shared" ca="1" si="315"/>
        <v/>
      </c>
      <c r="Q1243" s="66" t="str">
        <f t="shared" ca="1" si="316"/>
        <v/>
      </c>
      <c r="R1243" s="66" t="str">
        <f t="shared" ca="1" si="317"/>
        <v/>
      </c>
      <c r="S1243" s="83" t="str">
        <f t="shared" si="318"/>
        <v/>
      </c>
      <c r="T1243" s="75" t="str">
        <f t="shared" si="306"/>
        <v/>
      </c>
      <c r="U1243" s="91" t="str">
        <f t="shared" si="319"/>
        <v/>
      </c>
      <c r="V1243" s="87" t="str">
        <f t="shared" si="307"/>
        <v/>
      </c>
      <c r="W1243" s="46" t="str">
        <f t="shared" si="320"/>
        <v/>
      </c>
      <c r="X1243" s="47"/>
    </row>
    <row r="1244" spans="1:24" x14ac:dyDescent="0.25">
      <c r="A1244" s="108" t="str">
        <f t="shared" si="308"/>
        <v/>
      </c>
      <c r="B1244" s="149"/>
      <c r="C1244" s="34"/>
      <c r="D1244" s="44"/>
      <c r="E1244" s="44"/>
      <c r="F1244" s="44"/>
      <c r="G1244" s="45"/>
      <c r="H1244" s="55" t="str">
        <f t="shared" ca="1" si="309"/>
        <v/>
      </c>
      <c r="I1244" s="56" t="str">
        <f t="shared" ca="1" si="310"/>
        <v/>
      </c>
      <c r="J1244" s="56" t="str">
        <f t="shared" ca="1" si="311"/>
        <v/>
      </c>
      <c r="K1244" s="56" t="str">
        <f t="shared" ca="1" si="312"/>
        <v/>
      </c>
      <c r="L1244" s="56" t="str">
        <f t="shared" ca="1" si="313"/>
        <v/>
      </c>
      <c r="M1244" s="56" t="str">
        <f t="shared" ca="1" si="314"/>
        <v/>
      </c>
      <c r="N1244" s="79" t="str">
        <f ca="1">IF(OR(G1244="T",G1244="",AND(H1244="",I1244="",J1244="",K1244="",L1244="",M1244="")),"",Listen!$A$6)</f>
        <v/>
      </c>
      <c r="O1244" s="60" t="str">
        <f t="shared" ca="1" si="305"/>
        <v/>
      </c>
      <c r="P1244" s="74" t="str">
        <f t="shared" ca="1" si="315"/>
        <v/>
      </c>
      <c r="Q1244" s="66" t="str">
        <f t="shared" ca="1" si="316"/>
        <v/>
      </c>
      <c r="R1244" s="66" t="str">
        <f t="shared" ca="1" si="317"/>
        <v/>
      </c>
      <c r="S1244" s="83" t="str">
        <f t="shared" si="318"/>
        <v/>
      </c>
      <c r="T1244" s="75" t="str">
        <f t="shared" si="306"/>
        <v/>
      </c>
      <c r="U1244" s="91" t="str">
        <f t="shared" si="319"/>
        <v/>
      </c>
      <c r="V1244" s="87" t="str">
        <f t="shared" si="307"/>
        <v/>
      </c>
      <c r="W1244" s="46" t="str">
        <f t="shared" si="320"/>
        <v/>
      </c>
      <c r="X1244" s="47"/>
    </row>
    <row r="1245" spans="1:24" x14ac:dyDescent="0.25">
      <c r="A1245" s="108" t="str">
        <f t="shared" si="308"/>
        <v/>
      </c>
      <c r="B1245" s="149"/>
      <c r="C1245" s="34"/>
      <c r="D1245" s="44"/>
      <c r="E1245" s="44"/>
      <c r="F1245" s="44"/>
      <c r="G1245" s="45"/>
      <c r="H1245" s="55" t="str">
        <f t="shared" ca="1" si="309"/>
        <v/>
      </c>
      <c r="I1245" s="56" t="str">
        <f t="shared" ca="1" si="310"/>
        <v/>
      </c>
      <c r="J1245" s="56" t="str">
        <f t="shared" ca="1" si="311"/>
        <v/>
      </c>
      <c r="K1245" s="56" t="str">
        <f t="shared" ca="1" si="312"/>
        <v/>
      </c>
      <c r="L1245" s="56" t="str">
        <f t="shared" ca="1" si="313"/>
        <v/>
      </c>
      <c r="M1245" s="56" t="str">
        <f t="shared" ca="1" si="314"/>
        <v/>
      </c>
      <c r="N1245" s="79" t="str">
        <f ca="1">IF(OR(G1245="T",G1245="",AND(H1245="",I1245="",J1245="",K1245="",L1245="",M1245="")),"",Listen!$A$6)</f>
        <v/>
      </c>
      <c r="O1245" s="60" t="str">
        <f t="shared" ca="1" si="305"/>
        <v/>
      </c>
      <c r="P1245" s="74" t="str">
        <f t="shared" ca="1" si="315"/>
        <v/>
      </c>
      <c r="Q1245" s="66" t="str">
        <f t="shared" ca="1" si="316"/>
        <v/>
      </c>
      <c r="R1245" s="66" t="str">
        <f t="shared" ca="1" si="317"/>
        <v/>
      </c>
      <c r="S1245" s="83" t="str">
        <f t="shared" si="318"/>
        <v/>
      </c>
      <c r="T1245" s="75" t="str">
        <f t="shared" si="306"/>
        <v/>
      </c>
      <c r="U1245" s="91" t="str">
        <f t="shared" si="319"/>
        <v/>
      </c>
      <c r="V1245" s="87" t="str">
        <f t="shared" si="307"/>
        <v/>
      </c>
      <c r="W1245" s="46" t="str">
        <f t="shared" si="320"/>
        <v/>
      </c>
      <c r="X1245" s="47"/>
    </row>
    <row r="1246" spans="1:24" x14ac:dyDescent="0.25">
      <c r="A1246" s="108" t="str">
        <f t="shared" si="308"/>
        <v/>
      </c>
      <c r="B1246" s="149"/>
      <c r="C1246" s="34"/>
      <c r="D1246" s="44"/>
      <c r="E1246" s="44"/>
      <c r="F1246" s="44"/>
      <c r="G1246" s="45"/>
      <c r="H1246" s="55" t="str">
        <f t="shared" ca="1" si="309"/>
        <v/>
      </c>
      <c r="I1246" s="56" t="str">
        <f t="shared" ca="1" si="310"/>
        <v/>
      </c>
      <c r="J1246" s="56" t="str">
        <f t="shared" ca="1" si="311"/>
        <v/>
      </c>
      <c r="K1246" s="56" t="str">
        <f t="shared" ca="1" si="312"/>
        <v/>
      </c>
      <c r="L1246" s="56" t="str">
        <f t="shared" ca="1" si="313"/>
        <v/>
      </c>
      <c r="M1246" s="56" t="str">
        <f t="shared" ca="1" si="314"/>
        <v/>
      </c>
      <c r="N1246" s="79" t="str">
        <f ca="1">IF(OR(G1246="T",G1246="",AND(H1246="",I1246="",J1246="",K1246="",L1246="",M1246="")),"",Listen!$A$6)</f>
        <v/>
      </c>
      <c r="O1246" s="60" t="str">
        <f t="shared" ca="1" si="305"/>
        <v/>
      </c>
      <c r="P1246" s="74" t="str">
        <f t="shared" ca="1" si="315"/>
        <v/>
      </c>
      <c r="Q1246" s="66" t="str">
        <f t="shared" ca="1" si="316"/>
        <v/>
      </c>
      <c r="R1246" s="66" t="str">
        <f t="shared" ca="1" si="317"/>
        <v/>
      </c>
      <c r="S1246" s="83" t="str">
        <f t="shared" si="318"/>
        <v/>
      </c>
      <c r="T1246" s="75" t="str">
        <f t="shared" si="306"/>
        <v/>
      </c>
      <c r="U1246" s="91" t="str">
        <f t="shared" si="319"/>
        <v/>
      </c>
      <c r="V1246" s="87" t="str">
        <f t="shared" si="307"/>
        <v/>
      </c>
      <c r="W1246" s="46" t="str">
        <f t="shared" si="320"/>
        <v/>
      </c>
      <c r="X1246" s="47"/>
    </row>
    <row r="1247" spans="1:24" x14ac:dyDescent="0.25">
      <c r="A1247" s="108" t="str">
        <f t="shared" si="308"/>
        <v/>
      </c>
      <c r="B1247" s="149"/>
      <c r="C1247" s="34"/>
      <c r="D1247" s="44"/>
      <c r="E1247" s="44"/>
      <c r="F1247" s="44"/>
      <c r="G1247" s="45"/>
      <c r="H1247" s="55" t="str">
        <f t="shared" ca="1" si="309"/>
        <v/>
      </c>
      <c r="I1247" s="56" t="str">
        <f t="shared" ca="1" si="310"/>
        <v/>
      </c>
      <c r="J1247" s="56" t="str">
        <f t="shared" ca="1" si="311"/>
        <v/>
      </c>
      <c r="K1247" s="56" t="str">
        <f t="shared" ca="1" si="312"/>
        <v/>
      </c>
      <c r="L1247" s="56" t="str">
        <f t="shared" ca="1" si="313"/>
        <v/>
      </c>
      <c r="M1247" s="56" t="str">
        <f t="shared" ca="1" si="314"/>
        <v/>
      </c>
      <c r="N1247" s="79" t="str">
        <f ca="1">IF(OR(G1247="T",G1247="",AND(H1247="",I1247="",J1247="",K1247="",L1247="",M1247="")),"",Listen!$A$6)</f>
        <v/>
      </c>
      <c r="O1247" s="60" t="str">
        <f t="shared" ca="1" si="305"/>
        <v/>
      </c>
      <c r="P1247" s="74" t="str">
        <f t="shared" ca="1" si="315"/>
        <v/>
      </c>
      <c r="Q1247" s="66" t="str">
        <f t="shared" ca="1" si="316"/>
        <v/>
      </c>
      <c r="R1247" s="66" t="str">
        <f t="shared" ca="1" si="317"/>
        <v/>
      </c>
      <c r="S1247" s="83" t="str">
        <f t="shared" si="318"/>
        <v/>
      </c>
      <c r="T1247" s="75" t="str">
        <f t="shared" si="306"/>
        <v/>
      </c>
      <c r="U1247" s="91" t="str">
        <f t="shared" si="319"/>
        <v/>
      </c>
      <c r="V1247" s="87" t="str">
        <f t="shared" si="307"/>
        <v/>
      </c>
      <c r="W1247" s="46" t="str">
        <f t="shared" si="320"/>
        <v/>
      </c>
      <c r="X1247" s="47"/>
    </row>
    <row r="1248" spans="1:24" x14ac:dyDescent="0.25">
      <c r="A1248" s="108" t="str">
        <f t="shared" si="308"/>
        <v/>
      </c>
      <c r="B1248" s="149"/>
      <c r="C1248" s="34"/>
      <c r="D1248" s="44"/>
      <c r="E1248" s="44"/>
      <c r="F1248" s="44"/>
      <c r="G1248" s="45"/>
      <c r="H1248" s="55" t="str">
        <f t="shared" ca="1" si="309"/>
        <v/>
      </c>
      <c r="I1248" s="56" t="str">
        <f t="shared" ca="1" si="310"/>
        <v/>
      </c>
      <c r="J1248" s="56" t="str">
        <f t="shared" ca="1" si="311"/>
        <v/>
      </c>
      <c r="K1248" s="56" t="str">
        <f t="shared" ca="1" si="312"/>
        <v/>
      </c>
      <c r="L1248" s="56" t="str">
        <f t="shared" ca="1" si="313"/>
        <v/>
      </c>
      <c r="M1248" s="56" t="str">
        <f t="shared" ca="1" si="314"/>
        <v/>
      </c>
      <c r="N1248" s="79" t="str">
        <f ca="1">IF(OR(G1248="T",G1248="",AND(H1248="",I1248="",J1248="",K1248="",L1248="",M1248="")),"",Listen!$A$6)</f>
        <v/>
      </c>
      <c r="O1248" s="60" t="str">
        <f t="shared" ca="1" si="305"/>
        <v/>
      </c>
      <c r="P1248" s="74" t="str">
        <f t="shared" ca="1" si="315"/>
        <v/>
      </c>
      <c r="Q1248" s="66" t="str">
        <f t="shared" ca="1" si="316"/>
        <v/>
      </c>
      <c r="R1248" s="66" t="str">
        <f t="shared" ca="1" si="317"/>
        <v/>
      </c>
      <c r="S1248" s="83" t="str">
        <f t="shared" si="318"/>
        <v/>
      </c>
      <c r="T1248" s="75" t="str">
        <f t="shared" si="306"/>
        <v/>
      </c>
      <c r="U1248" s="91" t="str">
        <f t="shared" si="319"/>
        <v/>
      </c>
      <c r="V1248" s="87" t="str">
        <f t="shared" si="307"/>
        <v/>
      </c>
      <c r="W1248" s="46" t="str">
        <f t="shared" si="320"/>
        <v/>
      </c>
      <c r="X1248" s="47"/>
    </row>
    <row r="1249" spans="1:24" x14ac:dyDescent="0.25">
      <c r="A1249" s="108" t="str">
        <f t="shared" si="308"/>
        <v/>
      </c>
      <c r="B1249" s="149"/>
      <c r="C1249" s="34"/>
      <c r="D1249" s="44"/>
      <c r="E1249" s="44"/>
      <c r="F1249" s="44"/>
      <c r="G1249" s="45"/>
      <c r="H1249" s="55" t="str">
        <f t="shared" ca="1" si="309"/>
        <v/>
      </c>
      <c r="I1249" s="56" t="str">
        <f t="shared" ca="1" si="310"/>
        <v/>
      </c>
      <c r="J1249" s="56" t="str">
        <f t="shared" ca="1" si="311"/>
        <v/>
      </c>
      <c r="K1249" s="56" t="str">
        <f t="shared" ca="1" si="312"/>
        <v/>
      </c>
      <c r="L1249" s="56" t="str">
        <f t="shared" ca="1" si="313"/>
        <v/>
      </c>
      <c r="M1249" s="56" t="str">
        <f t="shared" ca="1" si="314"/>
        <v/>
      </c>
      <c r="N1249" s="79" t="str">
        <f ca="1">IF(OR(G1249="T",G1249="",AND(H1249="",I1249="",J1249="",K1249="",L1249="",M1249="")),"",Listen!$A$6)</f>
        <v/>
      </c>
      <c r="O1249" s="60" t="str">
        <f t="shared" ca="1" si="305"/>
        <v/>
      </c>
      <c r="P1249" s="74" t="str">
        <f t="shared" ca="1" si="315"/>
        <v/>
      </c>
      <c r="Q1249" s="66" t="str">
        <f t="shared" ca="1" si="316"/>
        <v/>
      </c>
      <c r="R1249" s="66" t="str">
        <f t="shared" ca="1" si="317"/>
        <v/>
      </c>
      <c r="S1249" s="83" t="str">
        <f t="shared" si="318"/>
        <v/>
      </c>
      <c r="T1249" s="75" t="str">
        <f t="shared" si="306"/>
        <v/>
      </c>
      <c r="U1249" s="91" t="str">
        <f t="shared" si="319"/>
        <v/>
      </c>
      <c r="V1249" s="87" t="str">
        <f t="shared" si="307"/>
        <v/>
      </c>
      <c r="W1249" s="46" t="str">
        <f t="shared" si="320"/>
        <v/>
      </c>
      <c r="X1249" s="47"/>
    </row>
    <row r="1250" spans="1:24" x14ac:dyDescent="0.25">
      <c r="A1250" s="108" t="str">
        <f t="shared" si="308"/>
        <v/>
      </c>
      <c r="B1250" s="149"/>
      <c r="C1250" s="34"/>
      <c r="D1250" s="44"/>
      <c r="E1250" s="44"/>
      <c r="F1250" s="44"/>
      <c r="G1250" s="45"/>
      <c r="H1250" s="55" t="str">
        <f t="shared" ca="1" si="309"/>
        <v/>
      </c>
      <c r="I1250" s="56" t="str">
        <f t="shared" ca="1" si="310"/>
        <v/>
      </c>
      <c r="J1250" s="56" t="str">
        <f t="shared" ca="1" si="311"/>
        <v/>
      </c>
      <c r="K1250" s="56" t="str">
        <f t="shared" ca="1" si="312"/>
        <v/>
      </c>
      <c r="L1250" s="56" t="str">
        <f t="shared" ca="1" si="313"/>
        <v/>
      </c>
      <c r="M1250" s="56" t="str">
        <f t="shared" ca="1" si="314"/>
        <v/>
      </c>
      <c r="N1250" s="79" t="str">
        <f ca="1">IF(OR(G1250="T",G1250="",AND(H1250="",I1250="",J1250="",K1250="",L1250="",M1250="")),"",Listen!$A$6)</f>
        <v/>
      </c>
      <c r="O1250" s="60" t="str">
        <f t="shared" ca="1" si="305"/>
        <v/>
      </c>
      <c r="P1250" s="74" t="str">
        <f t="shared" ca="1" si="315"/>
        <v/>
      </c>
      <c r="Q1250" s="66" t="str">
        <f t="shared" ca="1" si="316"/>
        <v/>
      </c>
      <c r="R1250" s="66" t="str">
        <f t="shared" ca="1" si="317"/>
        <v/>
      </c>
      <c r="S1250" s="83" t="str">
        <f t="shared" si="318"/>
        <v/>
      </c>
      <c r="T1250" s="75" t="str">
        <f t="shared" si="306"/>
        <v/>
      </c>
      <c r="U1250" s="91" t="str">
        <f t="shared" si="319"/>
        <v/>
      </c>
      <c r="V1250" s="87" t="str">
        <f t="shared" si="307"/>
        <v/>
      </c>
      <c r="W1250" s="46" t="str">
        <f t="shared" si="320"/>
        <v/>
      </c>
      <c r="X1250" s="47"/>
    </row>
    <row r="1251" spans="1:24" x14ac:dyDescent="0.25">
      <c r="A1251" s="108" t="str">
        <f t="shared" si="308"/>
        <v/>
      </c>
      <c r="B1251" s="149"/>
      <c r="C1251" s="34"/>
      <c r="D1251" s="44"/>
      <c r="E1251" s="44"/>
      <c r="F1251" s="44"/>
      <c r="G1251" s="45"/>
      <c r="H1251" s="55" t="str">
        <f t="shared" ca="1" si="309"/>
        <v/>
      </c>
      <c r="I1251" s="56" t="str">
        <f t="shared" ca="1" si="310"/>
        <v/>
      </c>
      <c r="J1251" s="56" t="str">
        <f t="shared" ca="1" si="311"/>
        <v/>
      </c>
      <c r="K1251" s="56" t="str">
        <f t="shared" ca="1" si="312"/>
        <v/>
      </c>
      <c r="L1251" s="56" t="str">
        <f t="shared" ca="1" si="313"/>
        <v/>
      </c>
      <c r="M1251" s="56" t="str">
        <f t="shared" ca="1" si="314"/>
        <v/>
      </c>
      <c r="N1251" s="79" t="str">
        <f ca="1">IF(OR(G1251="T",G1251="",AND(H1251="",I1251="",J1251="",K1251="",L1251="",M1251="")),"",Listen!$A$6)</f>
        <v/>
      </c>
      <c r="O1251" s="60" t="str">
        <f t="shared" ca="1" si="305"/>
        <v/>
      </c>
      <c r="P1251" s="74" t="str">
        <f t="shared" ca="1" si="315"/>
        <v/>
      </c>
      <c r="Q1251" s="66" t="str">
        <f t="shared" ca="1" si="316"/>
        <v/>
      </c>
      <c r="R1251" s="66" t="str">
        <f t="shared" ca="1" si="317"/>
        <v/>
      </c>
      <c r="S1251" s="83" t="str">
        <f t="shared" si="318"/>
        <v/>
      </c>
      <c r="T1251" s="75" t="str">
        <f t="shared" si="306"/>
        <v/>
      </c>
      <c r="U1251" s="91" t="str">
        <f t="shared" si="319"/>
        <v/>
      </c>
      <c r="V1251" s="87" t="str">
        <f t="shared" si="307"/>
        <v/>
      </c>
      <c r="W1251" s="46" t="str">
        <f t="shared" si="320"/>
        <v/>
      </c>
      <c r="X1251" s="47"/>
    </row>
    <row r="1252" spans="1:24" x14ac:dyDescent="0.25">
      <c r="A1252" s="108" t="str">
        <f t="shared" si="308"/>
        <v/>
      </c>
      <c r="B1252" s="149"/>
      <c r="C1252" s="34"/>
      <c r="D1252" s="44"/>
      <c r="E1252" s="44"/>
      <c r="F1252" s="44"/>
      <c r="G1252" s="45"/>
      <c r="H1252" s="55" t="str">
        <f t="shared" ca="1" si="309"/>
        <v/>
      </c>
      <c r="I1252" s="56" t="str">
        <f t="shared" ca="1" si="310"/>
        <v/>
      </c>
      <c r="J1252" s="56" t="str">
        <f t="shared" ca="1" si="311"/>
        <v/>
      </c>
      <c r="K1252" s="56" t="str">
        <f t="shared" ca="1" si="312"/>
        <v/>
      </c>
      <c r="L1252" s="56" t="str">
        <f t="shared" ca="1" si="313"/>
        <v/>
      </c>
      <c r="M1252" s="56" t="str">
        <f t="shared" ca="1" si="314"/>
        <v/>
      </c>
      <c r="N1252" s="79" t="str">
        <f ca="1">IF(OR(G1252="T",G1252="",AND(H1252="",I1252="",J1252="",K1252="",L1252="",M1252="")),"",Listen!$A$6)</f>
        <v/>
      </c>
      <c r="O1252" s="60" t="str">
        <f t="shared" ca="1" si="305"/>
        <v/>
      </c>
      <c r="P1252" s="74" t="str">
        <f t="shared" ca="1" si="315"/>
        <v/>
      </c>
      <c r="Q1252" s="66" t="str">
        <f t="shared" ca="1" si="316"/>
        <v/>
      </c>
      <c r="R1252" s="66" t="str">
        <f t="shared" ca="1" si="317"/>
        <v/>
      </c>
      <c r="S1252" s="83" t="str">
        <f t="shared" si="318"/>
        <v/>
      </c>
      <c r="T1252" s="75" t="str">
        <f t="shared" si="306"/>
        <v/>
      </c>
      <c r="U1252" s="91" t="str">
        <f t="shared" si="319"/>
        <v/>
      </c>
      <c r="V1252" s="87" t="str">
        <f t="shared" si="307"/>
        <v/>
      </c>
      <c r="W1252" s="46" t="str">
        <f t="shared" si="320"/>
        <v/>
      </c>
      <c r="X1252" s="47"/>
    </row>
    <row r="1253" spans="1:24" x14ac:dyDescent="0.25">
      <c r="A1253" s="108" t="str">
        <f t="shared" si="308"/>
        <v/>
      </c>
      <c r="B1253" s="149"/>
      <c r="C1253" s="34"/>
      <c r="D1253" s="44"/>
      <c r="E1253" s="44"/>
      <c r="F1253" s="44"/>
      <c r="G1253" s="45"/>
      <c r="H1253" s="55" t="str">
        <f t="shared" ca="1" si="309"/>
        <v/>
      </c>
      <c r="I1253" s="56" t="str">
        <f t="shared" ca="1" si="310"/>
        <v/>
      </c>
      <c r="J1253" s="56" t="str">
        <f t="shared" ca="1" si="311"/>
        <v/>
      </c>
      <c r="K1253" s="56" t="str">
        <f t="shared" ca="1" si="312"/>
        <v/>
      </c>
      <c r="L1253" s="56" t="str">
        <f t="shared" ca="1" si="313"/>
        <v/>
      </c>
      <c r="M1253" s="56" t="str">
        <f t="shared" ca="1" si="314"/>
        <v/>
      </c>
      <c r="N1253" s="79" t="str">
        <f ca="1">IF(OR(G1253="T",G1253="",AND(H1253="",I1253="",J1253="",K1253="",L1253="",M1253="")),"",Listen!$A$6)</f>
        <v/>
      </c>
      <c r="O1253" s="60" t="str">
        <f t="shared" ca="1" si="305"/>
        <v/>
      </c>
      <c r="P1253" s="74" t="str">
        <f t="shared" ca="1" si="315"/>
        <v/>
      </c>
      <c r="Q1253" s="66" t="str">
        <f t="shared" ca="1" si="316"/>
        <v/>
      </c>
      <c r="R1253" s="66" t="str">
        <f t="shared" ca="1" si="317"/>
        <v/>
      </c>
      <c r="S1253" s="83" t="str">
        <f t="shared" si="318"/>
        <v/>
      </c>
      <c r="T1253" s="75" t="str">
        <f t="shared" si="306"/>
        <v/>
      </c>
      <c r="U1253" s="91" t="str">
        <f t="shared" si="319"/>
        <v/>
      </c>
      <c r="V1253" s="87" t="str">
        <f t="shared" si="307"/>
        <v/>
      </c>
      <c r="W1253" s="46" t="str">
        <f t="shared" si="320"/>
        <v/>
      </c>
      <c r="X1253" s="47"/>
    </row>
    <row r="1254" spans="1:24" x14ac:dyDescent="0.25">
      <c r="A1254" s="108" t="str">
        <f t="shared" si="308"/>
        <v/>
      </c>
      <c r="B1254" s="149"/>
      <c r="C1254" s="34"/>
      <c r="D1254" s="44"/>
      <c r="E1254" s="44"/>
      <c r="F1254" s="44"/>
      <c r="G1254" s="45"/>
      <c r="H1254" s="55" t="str">
        <f t="shared" ca="1" si="309"/>
        <v/>
      </c>
      <c r="I1254" s="56" t="str">
        <f t="shared" ca="1" si="310"/>
        <v/>
      </c>
      <c r="J1254" s="56" t="str">
        <f t="shared" ca="1" si="311"/>
        <v/>
      </c>
      <c r="K1254" s="56" t="str">
        <f t="shared" ca="1" si="312"/>
        <v/>
      </c>
      <c r="L1254" s="56" t="str">
        <f t="shared" ca="1" si="313"/>
        <v/>
      </c>
      <c r="M1254" s="56" t="str">
        <f t="shared" ca="1" si="314"/>
        <v/>
      </c>
      <c r="N1254" s="79" t="str">
        <f ca="1">IF(OR(G1254="T",G1254="",AND(H1254="",I1254="",J1254="",K1254="",L1254="",M1254="")),"",Listen!$A$6)</f>
        <v/>
      </c>
      <c r="O1254" s="60" t="str">
        <f t="shared" ca="1" si="305"/>
        <v/>
      </c>
      <c r="P1254" s="74" t="str">
        <f t="shared" ca="1" si="315"/>
        <v/>
      </c>
      <c r="Q1254" s="66" t="str">
        <f t="shared" ca="1" si="316"/>
        <v/>
      </c>
      <c r="R1254" s="66" t="str">
        <f t="shared" ca="1" si="317"/>
        <v/>
      </c>
      <c r="S1254" s="83" t="str">
        <f t="shared" si="318"/>
        <v/>
      </c>
      <c r="T1254" s="75" t="str">
        <f t="shared" si="306"/>
        <v/>
      </c>
      <c r="U1254" s="91" t="str">
        <f t="shared" si="319"/>
        <v/>
      </c>
      <c r="V1254" s="87" t="str">
        <f t="shared" si="307"/>
        <v/>
      </c>
      <c r="W1254" s="46" t="str">
        <f t="shared" si="320"/>
        <v/>
      </c>
      <c r="X1254" s="47"/>
    </row>
    <row r="1255" spans="1:24" x14ac:dyDescent="0.25">
      <c r="A1255" s="108" t="str">
        <f t="shared" si="308"/>
        <v/>
      </c>
      <c r="B1255" s="149"/>
      <c r="C1255" s="34"/>
      <c r="D1255" s="44"/>
      <c r="E1255" s="44"/>
      <c r="F1255" s="44"/>
      <c r="G1255" s="45"/>
      <c r="H1255" s="55" t="str">
        <f t="shared" ca="1" si="309"/>
        <v/>
      </c>
      <c r="I1255" s="56" t="str">
        <f t="shared" ca="1" si="310"/>
        <v/>
      </c>
      <c r="J1255" s="56" t="str">
        <f t="shared" ca="1" si="311"/>
        <v/>
      </c>
      <c r="K1255" s="56" t="str">
        <f t="shared" ca="1" si="312"/>
        <v/>
      </c>
      <c r="L1255" s="56" t="str">
        <f t="shared" ca="1" si="313"/>
        <v/>
      </c>
      <c r="M1255" s="56" t="str">
        <f t="shared" ca="1" si="314"/>
        <v/>
      </c>
      <c r="N1255" s="79" t="str">
        <f ca="1">IF(OR(G1255="T",G1255="",AND(H1255="",I1255="",J1255="",K1255="",L1255="",M1255="")),"",Listen!$A$6)</f>
        <v/>
      </c>
      <c r="O1255" s="60" t="str">
        <f t="shared" ca="1" si="305"/>
        <v/>
      </c>
      <c r="P1255" s="74" t="str">
        <f t="shared" ca="1" si="315"/>
        <v/>
      </c>
      <c r="Q1255" s="66" t="str">
        <f t="shared" ca="1" si="316"/>
        <v/>
      </c>
      <c r="R1255" s="66" t="str">
        <f t="shared" ca="1" si="317"/>
        <v/>
      </c>
      <c r="S1255" s="83" t="str">
        <f t="shared" si="318"/>
        <v/>
      </c>
      <c r="T1255" s="75" t="str">
        <f t="shared" si="306"/>
        <v/>
      </c>
      <c r="U1255" s="91" t="str">
        <f t="shared" si="319"/>
        <v/>
      </c>
      <c r="V1255" s="87" t="str">
        <f t="shared" si="307"/>
        <v/>
      </c>
      <c r="W1255" s="46" t="str">
        <f t="shared" si="320"/>
        <v/>
      </c>
      <c r="X1255" s="47"/>
    </row>
    <row r="1256" spans="1:24" x14ac:dyDescent="0.25">
      <c r="A1256" s="108" t="str">
        <f t="shared" si="308"/>
        <v/>
      </c>
      <c r="B1256" s="149"/>
      <c r="C1256" s="34"/>
      <c r="D1256" s="44"/>
      <c r="E1256" s="44"/>
      <c r="F1256" s="44"/>
      <c r="G1256" s="45"/>
      <c r="H1256" s="55" t="str">
        <f t="shared" ca="1" si="309"/>
        <v/>
      </c>
      <c r="I1256" s="56" t="str">
        <f t="shared" ca="1" si="310"/>
        <v/>
      </c>
      <c r="J1256" s="56" t="str">
        <f t="shared" ca="1" si="311"/>
        <v/>
      </c>
      <c r="K1256" s="56" t="str">
        <f t="shared" ca="1" si="312"/>
        <v/>
      </c>
      <c r="L1256" s="56" t="str">
        <f t="shared" ca="1" si="313"/>
        <v/>
      </c>
      <c r="M1256" s="56" t="str">
        <f t="shared" ca="1" si="314"/>
        <v/>
      </c>
      <c r="N1256" s="79" t="str">
        <f ca="1">IF(OR(G1256="T",G1256="",AND(H1256="",I1256="",J1256="",K1256="",L1256="",M1256="")),"",Listen!$A$6)</f>
        <v/>
      </c>
      <c r="O1256" s="60" t="str">
        <f t="shared" ca="1" si="305"/>
        <v/>
      </c>
      <c r="P1256" s="74" t="str">
        <f t="shared" ca="1" si="315"/>
        <v/>
      </c>
      <c r="Q1256" s="66" t="str">
        <f t="shared" ca="1" si="316"/>
        <v/>
      </c>
      <c r="R1256" s="66" t="str">
        <f t="shared" ca="1" si="317"/>
        <v/>
      </c>
      <c r="S1256" s="83" t="str">
        <f t="shared" si="318"/>
        <v/>
      </c>
      <c r="T1256" s="75" t="str">
        <f t="shared" si="306"/>
        <v/>
      </c>
      <c r="U1256" s="91" t="str">
        <f t="shared" si="319"/>
        <v/>
      </c>
      <c r="V1256" s="87" t="str">
        <f t="shared" si="307"/>
        <v/>
      </c>
      <c r="W1256" s="46" t="str">
        <f t="shared" si="320"/>
        <v/>
      </c>
      <c r="X1256" s="47"/>
    </row>
    <row r="1257" spans="1:24" x14ac:dyDescent="0.25">
      <c r="A1257" s="108" t="str">
        <f t="shared" si="308"/>
        <v/>
      </c>
      <c r="B1257" s="149"/>
      <c r="C1257" s="34"/>
      <c r="D1257" s="44"/>
      <c r="E1257" s="44"/>
      <c r="F1257" s="44"/>
      <c r="G1257" s="45"/>
      <c r="H1257" s="55" t="str">
        <f t="shared" ca="1" si="309"/>
        <v/>
      </c>
      <c r="I1257" s="56" t="str">
        <f t="shared" ca="1" si="310"/>
        <v/>
      </c>
      <c r="J1257" s="56" t="str">
        <f t="shared" ca="1" si="311"/>
        <v/>
      </c>
      <c r="K1257" s="56" t="str">
        <f t="shared" ca="1" si="312"/>
        <v/>
      </c>
      <c r="L1257" s="56" t="str">
        <f t="shared" ca="1" si="313"/>
        <v/>
      </c>
      <c r="M1257" s="56" t="str">
        <f t="shared" ca="1" si="314"/>
        <v/>
      </c>
      <c r="N1257" s="79" t="str">
        <f ca="1">IF(OR(G1257="T",G1257="",AND(H1257="",I1257="",J1257="",K1257="",L1257="",M1257="")),"",Listen!$A$6)</f>
        <v/>
      </c>
      <c r="O1257" s="60" t="str">
        <f t="shared" ca="1" si="305"/>
        <v/>
      </c>
      <c r="P1257" s="74" t="str">
        <f t="shared" ca="1" si="315"/>
        <v/>
      </c>
      <c r="Q1257" s="66" t="str">
        <f t="shared" ca="1" si="316"/>
        <v/>
      </c>
      <c r="R1257" s="66" t="str">
        <f t="shared" ca="1" si="317"/>
        <v/>
      </c>
      <c r="S1257" s="83" t="str">
        <f t="shared" si="318"/>
        <v/>
      </c>
      <c r="T1257" s="75" t="str">
        <f t="shared" si="306"/>
        <v/>
      </c>
      <c r="U1257" s="91" t="str">
        <f t="shared" si="319"/>
        <v/>
      </c>
      <c r="V1257" s="87" t="str">
        <f t="shared" si="307"/>
        <v/>
      </c>
      <c r="W1257" s="46" t="str">
        <f t="shared" si="320"/>
        <v/>
      </c>
      <c r="X1257" s="47"/>
    </row>
    <row r="1258" spans="1:24" x14ac:dyDescent="0.25">
      <c r="A1258" s="108" t="str">
        <f t="shared" si="308"/>
        <v/>
      </c>
      <c r="B1258" s="149"/>
      <c r="C1258" s="34"/>
      <c r="D1258" s="44"/>
      <c r="E1258" s="44"/>
      <c r="F1258" s="44"/>
      <c r="G1258" s="45"/>
      <c r="H1258" s="55" t="str">
        <f t="shared" ca="1" si="309"/>
        <v/>
      </c>
      <c r="I1258" s="56" t="str">
        <f t="shared" ca="1" si="310"/>
        <v/>
      </c>
      <c r="J1258" s="56" t="str">
        <f t="shared" ca="1" si="311"/>
        <v/>
      </c>
      <c r="K1258" s="56" t="str">
        <f t="shared" ca="1" si="312"/>
        <v/>
      </c>
      <c r="L1258" s="56" t="str">
        <f t="shared" ca="1" si="313"/>
        <v/>
      </c>
      <c r="M1258" s="56" t="str">
        <f t="shared" ca="1" si="314"/>
        <v/>
      </c>
      <c r="N1258" s="79" t="str">
        <f ca="1">IF(OR(G1258="T",G1258="",AND(H1258="",I1258="",J1258="",K1258="",L1258="",M1258="")),"",Listen!$A$6)</f>
        <v/>
      </c>
      <c r="O1258" s="60" t="str">
        <f t="shared" ca="1" si="305"/>
        <v/>
      </c>
      <c r="P1258" s="74" t="str">
        <f t="shared" ca="1" si="315"/>
        <v/>
      </c>
      <c r="Q1258" s="66" t="str">
        <f t="shared" ca="1" si="316"/>
        <v/>
      </c>
      <c r="R1258" s="66" t="str">
        <f t="shared" ca="1" si="317"/>
        <v/>
      </c>
      <c r="S1258" s="83" t="str">
        <f t="shared" si="318"/>
        <v/>
      </c>
      <c r="T1258" s="75" t="str">
        <f t="shared" si="306"/>
        <v/>
      </c>
      <c r="U1258" s="91" t="str">
        <f t="shared" si="319"/>
        <v/>
      </c>
      <c r="V1258" s="87" t="str">
        <f t="shared" si="307"/>
        <v/>
      </c>
      <c r="W1258" s="46" t="str">
        <f t="shared" si="320"/>
        <v/>
      </c>
      <c r="X1258" s="47"/>
    </row>
    <row r="1259" spans="1:24" x14ac:dyDescent="0.25">
      <c r="A1259" s="108" t="str">
        <f t="shared" si="308"/>
        <v/>
      </c>
      <c r="B1259" s="149"/>
      <c r="C1259" s="34"/>
      <c r="D1259" s="44"/>
      <c r="E1259" s="44"/>
      <c r="F1259" s="44"/>
      <c r="G1259" s="45"/>
      <c r="H1259" s="55" t="str">
        <f t="shared" ca="1" si="309"/>
        <v/>
      </c>
      <c r="I1259" s="56" t="str">
        <f t="shared" ca="1" si="310"/>
        <v/>
      </c>
      <c r="J1259" s="56" t="str">
        <f t="shared" ca="1" si="311"/>
        <v/>
      </c>
      <c r="K1259" s="56" t="str">
        <f t="shared" ca="1" si="312"/>
        <v/>
      </c>
      <c r="L1259" s="56" t="str">
        <f t="shared" ca="1" si="313"/>
        <v/>
      </c>
      <c r="M1259" s="56" t="str">
        <f t="shared" ca="1" si="314"/>
        <v/>
      </c>
      <c r="N1259" s="79" t="str">
        <f ca="1">IF(OR(G1259="T",G1259="",AND(H1259="",I1259="",J1259="",K1259="",L1259="",M1259="")),"",Listen!$A$6)</f>
        <v/>
      </c>
      <c r="O1259" s="60" t="str">
        <f t="shared" ca="1" si="305"/>
        <v/>
      </c>
      <c r="P1259" s="74" t="str">
        <f t="shared" ca="1" si="315"/>
        <v/>
      </c>
      <c r="Q1259" s="66" t="str">
        <f t="shared" ca="1" si="316"/>
        <v/>
      </c>
      <c r="R1259" s="66" t="str">
        <f t="shared" ca="1" si="317"/>
        <v/>
      </c>
      <c r="S1259" s="83" t="str">
        <f t="shared" si="318"/>
        <v/>
      </c>
      <c r="T1259" s="75" t="str">
        <f t="shared" si="306"/>
        <v/>
      </c>
      <c r="U1259" s="91" t="str">
        <f t="shared" si="319"/>
        <v/>
      </c>
      <c r="V1259" s="87" t="str">
        <f t="shared" si="307"/>
        <v/>
      </c>
      <c r="W1259" s="46" t="str">
        <f t="shared" si="320"/>
        <v/>
      </c>
      <c r="X1259" s="47"/>
    </row>
    <row r="1260" spans="1:24" x14ac:dyDescent="0.25">
      <c r="A1260" s="108" t="str">
        <f t="shared" si="308"/>
        <v/>
      </c>
      <c r="B1260" s="149"/>
      <c r="C1260" s="34"/>
      <c r="D1260" s="44"/>
      <c r="E1260" s="44"/>
      <c r="F1260" s="44"/>
      <c r="G1260" s="45"/>
      <c r="H1260" s="55" t="str">
        <f t="shared" ca="1" si="309"/>
        <v/>
      </c>
      <c r="I1260" s="56" t="str">
        <f t="shared" ca="1" si="310"/>
        <v/>
      </c>
      <c r="J1260" s="56" t="str">
        <f t="shared" ca="1" si="311"/>
        <v/>
      </c>
      <c r="K1260" s="56" t="str">
        <f t="shared" ca="1" si="312"/>
        <v/>
      </c>
      <c r="L1260" s="56" t="str">
        <f t="shared" ca="1" si="313"/>
        <v/>
      </c>
      <c r="M1260" s="56" t="str">
        <f t="shared" ca="1" si="314"/>
        <v/>
      </c>
      <c r="N1260" s="79" t="str">
        <f ca="1">IF(OR(G1260="T",G1260="",AND(H1260="",I1260="",J1260="",K1260="",L1260="",M1260="")),"",Listen!$A$6)</f>
        <v/>
      </c>
      <c r="O1260" s="60" t="str">
        <f t="shared" ca="1" si="305"/>
        <v/>
      </c>
      <c r="P1260" s="74" t="str">
        <f t="shared" ca="1" si="315"/>
        <v/>
      </c>
      <c r="Q1260" s="66" t="str">
        <f t="shared" ca="1" si="316"/>
        <v/>
      </c>
      <c r="R1260" s="66" t="str">
        <f t="shared" ca="1" si="317"/>
        <v/>
      </c>
      <c r="S1260" s="83" t="str">
        <f t="shared" si="318"/>
        <v/>
      </c>
      <c r="T1260" s="75" t="str">
        <f t="shared" si="306"/>
        <v/>
      </c>
      <c r="U1260" s="91" t="str">
        <f t="shared" si="319"/>
        <v/>
      </c>
      <c r="V1260" s="87" t="str">
        <f t="shared" si="307"/>
        <v/>
      </c>
      <c r="W1260" s="46" t="str">
        <f t="shared" si="320"/>
        <v/>
      </c>
      <c r="X1260" s="47"/>
    </row>
    <row r="1261" spans="1:24" x14ac:dyDescent="0.25">
      <c r="A1261" s="108" t="str">
        <f t="shared" si="308"/>
        <v/>
      </c>
      <c r="B1261" s="149"/>
      <c r="C1261" s="34"/>
      <c r="D1261" s="44"/>
      <c r="E1261" s="44"/>
      <c r="F1261" s="44"/>
      <c r="G1261" s="45"/>
      <c r="H1261" s="55" t="str">
        <f t="shared" ca="1" si="309"/>
        <v/>
      </c>
      <c r="I1261" s="56" t="str">
        <f t="shared" ca="1" si="310"/>
        <v/>
      </c>
      <c r="J1261" s="56" t="str">
        <f t="shared" ca="1" si="311"/>
        <v/>
      </c>
      <c r="K1261" s="56" t="str">
        <f t="shared" ca="1" si="312"/>
        <v/>
      </c>
      <c r="L1261" s="56" t="str">
        <f t="shared" ca="1" si="313"/>
        <v/>
      </c>
      <c r="M1261" s="56" t="str">
        <f t="shared" ca="1" si="314"/>
        <v/>
      </c>
      <c r="N1261" s="79" t="str">
        <f ca="1">IF(OR(G1261="T",G1261="",AND(H1261="",I1261="",J1261="",K1261="",L1261="",M1261="")),"",Listen!$A$6)</f>
        <v/>
      </c>
      <c r="O1261" s="60" t="str">
        <f t="shared" ca="1" si="305"/>
        <v/>
      </c>
      <c r="P1261" s="74" t="str">
        <f t="shared" ca="1" si="315"/>
        <v/>
      </c>
      <c r="Q1261" s="66" t="str">
        <f t="shared" ca="1" si="316"/>
        <v/>
      </c>
      <c r="R1261" s="66" t="str">
        <f t="shared" ca="1" si="317"/>
        <v/>
      </c>
      <c r="S1261" s="83" t="str">
        <f t="shared" si="318"/>
        <v/>
      </c>
      <c r="T1261" s="75" t="str">
        <f t="shared" si="306"/>
        <v/>
      </c>
      <c r="U1261" s="91" t="str">
        <f t="shared" si="319"/>
        <v/>
      </c>
      <c r="V1261" s="87" t="str">
        <f t="shared" si="307"/>
        <v/>
      </c>
      <c r="W1261" s="46" t="str">
        <f t="shared" si="320"/>
        <v/>
      </c>
      <c r="X1261" s="47"/>
    </row>
    <row r="1262" spans="1:24" x14ac:dyDescent="0.25">
      <c r="A1262" s="108" t="str">
        <f t="shared" si="308"/>
        <v/>
      </c>
      <c r="B1262" s="149"/>
      <c r="C1262" s="34"/>
      <c r="D1262" s="44"/>
      <c r="E1262" s="44"/>
      <c r="F1262" s="44"/>
      <c r="G1262" s="45"/>
      <c r="H1262" s="55" t="str">
        <f t="shared" ca="1" si="309"/>
        <v/>
      </c>
      <c r="I1262" s="56" t="str">
        <f t="shared" ca="1" si="310"/>
        <v/>
      </c>
      <c r="J1262" s="56" t="str">
        <f t="shared" ca="1" si="311"/>
        <v/>
      </c>
      <c r="K1262" s="56" t="str">
        <f t="shared" ca="1" si="312"/>
        <v/>
      </c>
      <c r="L1262" s="56" t="str">
        <f t="shared" ca="1" si="313"/>
        <v/>
      </c>
      <c r="M1262" s="56" t="str">
        <f t="shared" ca="1" si="314"/>
        <v/>
      </c>
      <c r="N1262" s="79" t="str">
        <f ca="1">IF(OR(G1262="T",G1262="",AND(H1262="",I1262="",J1262="",K1262="",L1262="",M1262="")),"",Listen!$A$6)</f>
        <v/>
      </c>
      <c r="O1262" s="60" t="str">
        <f t="shared" ca="1" si="305"/>
        <v/>
      </c>
      <c r="P1262" s="74" t="str">
        <f t="shared" ca="1" si="315"/>
        <v/>
      </c>
      <c r="Q1262" s="66" t="str">
        <f t="shared" ca="1" si="316"/>
        <v/>
      </c>
      <c r="R1262" s="66" t="str">
        <f t="shared" ca="1" si="317"/>
        <v/>
      </c>
      <c r="S1262" s="83" t="str">
        <f t="shared" si="318"/>
        <v/>
      </c>
      <c r="T1262" s="75" t="str">
        <f t="shared" si="306"/>
        <v/>
      </c>
      <c r="U1262" s="91" t="str">
        <f t="shared" si="319"/>
        <v/>
      </c>
      <c r="V1262" s="87" t="str">
        <f t="shared" si="307"/>
        <v/>
      </c>
      <c r="W1262" s="46" t="str">
        <f t="shared" si="320"/>
        <v/>
      </c>
      <c r="X1262" s="47"/>
    </row>
    <row r="1263" spans="1:24" x14ac:dyDescent="0.25">
      <c r="A1263" s="108" t="str">
        <f t="shared" si="308"/>
        <v/>
      </c>
      <c r="B1263" s="149"/>
      <c r="C1263" s="34"/>
      <c r="D1263" s="44"/>
      <c r="E1263" s="44"/>
      <c r="F1263" s="44"/>
      <c r="G1263" s="45"/>
      <c r="H1263" s="55" t="str">
        <f t="shared" ca="1" si="309"/>
        <v/>
      </c>
      <c r="I1263" s="56" t="str">
        <f t="shared" ca="1" si="310"/>
        <v/>
      </c>
      <c r="J1263" s="56" t="str">
        <f t="shared" ca="1" si="311"/>
        <v/>
      </c>
      <c r="K1263" s="56" t="str">
        <f t="shared" ca="1" si="312"/>
        <v/>
      </c>
      <c r="L1263" s="56" t="str">
        <f t="shared" ca="1" si="313"/>
        <v/>
      </c>
      <c r="M1263" s="56" t="str">
        <f t="shared" ca="1" si="314"/>
        <v/>
      </c>
      <c r="N1263" s="79" t="str">
        <f ca="1">IF(OR(G1263="T",G1263="",AND(H1263="",I1263="",J1263="",K1263="",L1263="",M1263="")),"",Listen!$A$6)</f>
        <v/>
      </c>
      <c r="O1263" s="60" t="str">
        <f t="shared" ca="1" si="305"/>
        <v/>
      </c>
      <c r="P1263" s="74" t="str">
        <f t="shared" ca="1" si="315"/>
        <v/>
      </c>
      <c r="Q1263" s="66" t="str">
        <f t="shared" ca="1" si="316"/>
        <v/>
      </c>
      <c r="R1263" s="66" t="str">
        <f t="shared" ca="1" si="317"/>
        <v/>
      </c>
      <c r="S1263" s="83" t="str">
        <f t="shared" si="318"/>
        <v/>
      </c>
      <c r="T1263" s="75" t="str">
        <f t="shared" si="306"/>
        <v/>
      </c>
      <c r="U1263" s="91" t="str">
        <f t="shared" si="319"/>
        <v/>
      </c>
      <c r="V1263" s="87" t="str">
        <f t="shared" si="307"/>
        <v/>
      </c>
      <c r="W1263" s="46" t="str">
        <f t="shared" si="320"/>
        <v/>
      </c>
      <c r="X1263" s="47"/>
    </row>
    <row r="1264" spans="1:24" x14ac:dyDescent="0.25">
      <c r="A1264" s="108" t="str">
        <f t="shared" si="308"/>
        <v/>
      </c>
      <c r="B1264" s="149"/>
      <c r="C1264" s="34"/>
      <c r="D1264" s="44"/>
      <c r="E1264" s="44"/>
      <c r="F1264" s="44"/>
      <c r="G1264" s="45"/>
      <c r="H1264" s="55" t="str">
        <f t="shared" ca="1" si="309"/>
        <v/>
      </c>
      <c r="I1264" s="56" t="str">
        <f t="shared" ca="1" si="310"/>
        <v/>
      </c>
      <c r="J1264" s="56" t="str">
        <f t="shared" ca="1" si="311"/>
        <v/>
      </c>
      <c r="K1264" s="56" t="str">
        <f t="shared" ca="1" si="312"/>
        <v/>
      </c>
      <c r="L1264" s="56" t="str">
        <f t="shared" ca="1" si="313"/>
        <v/>
      </c>
      <c r="M1264" s="56" t="str">
        <f t="shared" ca="1" si="314"/>
        <v/>
      </c>
      <c r="N1264" s="79" t="str">
        <f ca="1">IF(OR(G1264="T",G1264="",AND(H1264="",I1264="",J1264="",K1264="",L1264="",M1264="")),"",Listen!$A$6)</f>
        <v/>
      </c>
      <c r="O1264" s="60" t="str">
        <f t="shared" ca="1" si="305"/>
        <v/>
      </c>
      <c r="P1264" s="74" t="str">
        <f t="shared" ca="1" si="315"/>
        <v/>
      </c>
      <c r="Q1264" s="66" t="str">
        <f t="shared" ca="1" si="316"/>
        <v/>
      </c>
      <c r="R1264" s="66" t="str">
        <f t="shared" ca="1" si="317"/>
        <v/>
      </c>
      <c r="S1264" s="83" t="str">
        <f t="shared" si="318"/>
        <v/>
      </c>
      <c r="T1264" s="75" t="str">
        <f t="shared" si="306"/>
        <v/>
      </c>
      <c r="U1264" s="91" t="str">
        <f t="shared" si="319"/>
        <v/>
      </c>
      <c r="V1264" s="87" t="str">
        <f t="shared" si="307"/>
        <v/>
      </c>
      <c r="W1264" s="46" t="str">
        <f t="shared" si="320"/>
        <v/>
      </c>
      <c r="X1264" s="47"/>
    </row>
    <row r="1265" spans="1:24" x14ac:dyDescent="0.25">
      <c r="A1265" s="108" t="str">
        <f t="shared" si="308"/>
        <v/>
      </c>
      <c r="B1265" s="149"/>
      <c r="C1265" s="34"/>
      <c r="D1265" s="44"/>
      <c r="E1265" s="44"/>
      <c r="F1265" s="44"/>
      <c r="G1265" s="45"/>
      <c r="H1265" s="55" t="str">
        <f t="shared" ca="1" si="309"/>
        <v/>
      </c>
      <c r="I1265" s="56" t="str">
        <f t="shared" ca="1" si="310"/>
        <v/>
      </c>
      <c r="J1265" s="56" t="str">
        <f t="shared" ca="1" si="311"/>
        <v/>
      </c>
      <c r="K1265" s="56" t="str">
        <f t="shared" ca="1" si="312"/>
        <v/>
      </c>
      <c r="L1265" s="56" t="str">
        <f t="shared" ca="1" si="313"/>
        <v/>
      </c>
      <c r="M1265" s="56" t="str">
        <f t="shared" ca="1" si="314"/>
        <v/>
      </c>
      <c r="N1265" s="79" t="str">
        <f ca="1">IF(OR(G1265="T",G1265="",AND(H1265="",I1265="",J1265="",K1265="",L1265="",M1265="")),"",Listen!$A$6)</f>
        <v/>
      </c>
      <c r="O1265" s="60" t="str">
        <f t="shared" ca="1" si="305"/>
        <v/>
      </c>
      <c r="P1265" s="74" t="str">
        <f t="shared" ca="1" si="315"/>
        <v/>
      </c>
      <c r="Q1265" s="66" t="str">
        <f t="shared" ca="1" si="316"/>
        <v/>
      </c>
      <c r="R1265" s="66" t="str">
        <f t="shared" ca="1" si="317"/>
        <v/>
      </c>
      <c r="S1265" s="83" t="str">
        <f t="shared" si="318"/>
        <v/>
      </c>
      <c r="T1265" s="75" t="str">
        <f t="shared" si="306"/>
        <v/>
      </c>
      <c r="U1265" s="91" t="str">
        <f t="shared" si="319"/>
        <v/>
      </c>
      <c r="V1265" s="87" t="str">
        <f t="shared" si="307"/>
        <v/>
      </c>
      <c r="W1265" s="46" t="str">
        <f t="shared" si="320"/>
        <v/>
      </c>
      <c r="X1265" s="47"/>
    </row>
    <row r="1266" spans="1:24" x14ac:dyDescent="0.25">
      <c r="A1266" s="108" t="str">
        <f t="shared" si="308"/>
        <v/>
      </c>
      <c r="B1266" s="149"/>
      <c r="C1266" s="34"/>
      <c r="D1266" s="44"/>
      <c r="E1266" s="44"/>
      <c r="F1266" s="44"/>
      <c r="G1266" s="45"/>
      <c r="H1266" s="55" t="str">
        <f t="shared" ca="1" si="309"/>
        <v/>
      </c>
      <c r="I1266" s="56" t="str">
        <f t="shared" ca="1" si="310"/>
        <v/>
      </c>
      <c r="J1266" s="56" t="str">
        <f t="shared" ca="1" si="311"/>
        <v/>
      </c>
      <c r="K1266" s="56" t="str">
        <f t="shared" ca="1" si="312"/>
        <v/>
      </c>
      <c r="L1266" s="56" t="str">
        <f t="shared" ca="1" si="313"/>
        <v/>
      </c>
      <c r="M1266" s="56" t="str">
        <f t="shared" ca="1" si="314"/>
        <v/>
      </c>
      <c r="N1266" s="79" t="str">
        <f ca="1">IF(OR(G1266="T",G1266="",AND(H1266="",I1266="",J1266="",K1266="",L1266="",M1266="")),"",Listen!$A$6)</f>
        <v/>
      </c>
      <c r="O1266" s="60" t="str">
        <f t="shared" ca="1" si="305"/>
        <v/>
      </c>
      <c r="P1266" s="74" t="str">
        <f t="shared" ca="1" si="315"/>
        <v/>
      </c>
      <c r="Q1266" s="66" t="str">
        <f t="shared" ca="1" si="316"/>
        <v/>
      </c>
      <c r="R1266" s="66" t="str">
        <f t="shared" ca="1" si="317"/>
        <v/>
      </c>
      <c r="S1266" s="83" t="str">
        <f t="shared" si="318"/>
        <v/>
      </c>
      <c r="T1266" s="75" t="str">
        <f t="shared" si="306"/>
        <v/>
      </c>
      <c r="U1266" s="91" t="str">
        <f t="shared" si="319"/>
        <v/>
      </c>
      <c r="V1266" s="87" t="str">
        <f t="shared" si="307"/>
        <v/>
      </c>
      <c r="W1266" s="46" t="str">
        <f t="shared" si="320"/>
        <v/>
      </c>
      <c r="X1266" s="47"/>
    </row>
    <row r="1267" spans="1:24" x14ac:dyDescent="0.25">
      <c r="A1267" s="108" t="str">
        <f t="shared" si="308"/>
        <v/>
      </c>
      <c r="B1267" s="149"/>
      <c r="C1267" s="34"/>
      <c r="D1267" s="44"/>
      <c r="E1267" s="44"/>
      <c r="F1267" s="44"/>
      <c r="G1267" s="45"/>
      <c r="H1267" s="55" t="str">
        <f t="shared" ca="1" si="309"/>
        <v/>
      </c>
      <c r="I1267" s="56" t="str">
        <f t="shared" ca="1" si="310"/>
        <v/>
      </c>
      <c r="J1267" s="56" t="str">
        <f t="shared" ca="1" si="311"/>
        <v/>
      </c>
      <c r="K1267" s="56" t="str">
        <f t="shared" ca="1" si="312"/>
        <v/>
      </c>
      <c r="L1267" s="56" t="str">
        <f t="shared" ca="1" si="313"/>
        <v/>
      </c>
      <c r="M1267" s="56" t="str">
        <f t="shared" ca="1" si="314"/>
        <v/>
      </c>
      <c r="N1267" s="79" t="str">
        <f ca="1">IF(OR(G1267="T",G1267="",AND(H1267="",I1267="",J1267="",K1267="",L1267="",M1267="")),"",Listen!$A$6)</f>
        <v/>
      </c>
      <c r="O1267" s="60" t="str">
        <f t="shared" ca="1" si="305"/>
        <v/>
      </c>
      <c r="P1267" s="74" t="str">
        <f t="shared" ca="1" si="315"/>
        <v/>
      </c>
      <c r="Q1267" s="66" t="str">
        <f t="shared" ca="1" si="316"/>
        <v/>
      </c>
      <c r="R1267" s="66" t="str">
        <f t="shared" ca="1" si="317"/>
        <v/>
      </c>
      <c r="S1267" s="83" t="str">
        <f t="shared" si="318"/>
        <v/>
      </c>
      <c r="T1267" s="75" t="str">
        <f t="shared" si="306"/>
        <v/>
      </c>
      <c r="U1267" s="91" t="str">
        <f t="shared" si="319"/>
        <v/>
      </c>
      <c r="V1267" s="87" t="str">
        <f t="shared" si="307"/>
        <v/>
      </c>
      <c r="W1267" s="46" t="str">
        <f t="shared" si="320"/>
        <v/>
      </c>
      <c r="X1267" s="47"/>
    </row>
    <row r="1268" spans="1:24" x14ac:dyDescent="0.25">
      <c r="A1268" s="108" t="str">
        <f t="shared" si="308"/>
        <v/>
      </c>
      <c r="B1268" s="149"/>
      <c r="C1268" s="34"/>
      <c r="D1268" s="44"/>
      <c r="E1268" s="44"/>
      <c r="F1268" s="44"/>
      <c r="G1268" s="45"/>
      <c r="H1268" s="55" t="str">
        <f t="shared" ca="1" si="309"/>
        <v/>
      </c>
      <c r="I1268" s="56" t="str">
        <f t="shared" ca="1" si="310"/>
        <v/>
      </c>
      <c r="J1268" s="56" t="str">
        <f t="shared" ca="1" si="311"/>
        <v/>
      </c>
      <c r="K1268" s="56" t="str">
        <f t="shared" ca="1" si="312"/>
        <v/>
      </c>
      <c r="L1268" s="56" t="str">
        <f t="shared" ca="1" si="313"/>
        <v/>
      </c>
      <c r="M1268" s="56" t="str">
        <f t="shared" ca="1" si="314"/>
        <v/>
      </c>
      <c r="N1268" s="79" t="str">
        <f ca="1">IF(OR(G1268="T",G1268="",AND(H1268="",I1268="",J1268="",K1268="",L1268="",M1268="")),"",Listen!$A$6)</f>
        <v/>
      </c>
      <c r="O1268" s="60" t="str">
        <f t="shared" ca="1" si="305"/>
        <v/>
      </c>
      <c r="P1268" s="74" t="str">
        <f t="shared" ca="1" si="315"/>
        <v/>
      </c>
      <c r="Q1268" s="66" t="str">
        <f t="shared" ca="1" si="316"/>
        <v/>
      </c>
      <c r="R1268" s="66" t="str">
        <f t="shared" ca="1" si="317"/>
        <v/>
      </c>
      <c r="S1268" s="83" t="str">
        <f t="shared" si="318"/>
        <v/>
      </c>
      <c r="T1268" s="75" t="str">
        <f t="shared" si="306"/>
        <v/>
      </c>
      <c r="U1268" s="91" t="str">
        <f t="shared" si="319"/>
        <v/>
      </c>
      <c r="V1268" s="87" t="str">
        <f t="shared" si="307"/>
        <v/>
      </c>
      <c r="W1268" s="46" t="str">
        <f t="shared" si="320"/>
        <v/>
      </c>
      <c r="X1268" s="47"/>
    </row>
    <row r="1269" spans="1:24" x14ac:dyDescent="0.25">
      <c r="A1269" s="108" t="str">
        <f t="shared" si="308"/>
        <v/>
      </c>
      <c r="B1269" s="149"/>
      <c r="C1269" s="34"/>
      <c r="D1269" s="44"/>
      <c r="E1269" s="44"/>
      <c r="F1269" s="44"/>
      <c r="G1269" s="45"/>
      <c r="H1269" s="55" t="str">
        <f t="shared" ca="1" si="309"/>
        <v/>
      </c>
      <c r="I1269" s="56" t="str">
        <f t="shared" ca="1" si="310"/>
        <v/>
      </c>
      <c r="J1269" s="56" t="str">
        <f t="shared" ca="1" si="311"/>
        <v/>
      </c>
      <c r="K1269" s="56" t="str">
        <f t="shared" ca="1" si="312"/>
        <v/>
      </c>
      <c r="L1269" s="56" t="str">
        <f t="shared" ca="1" si="313"/>
        <v/>
      </c>
      <c r="M1269" s="56" t="str">
        <f t="shared" ca="1" si="314"/>
        <v/>
      </c>
      <c r="N1269" s="79" t="str">
        <f ca="1">IF(OR(G1269="T",G1269="",AND(H1269="",I1269="",J1269="",K1269="",L1269="",M1269="")),"",Listen!$A$6)</f>
        <v/>
      </c>
      <c r="O1269" s="60" t="str">
        <f t="shared" ca="1" si="305"/>
        <v/>
      </c>
      <c r="P1269" s="74" t="str">
        <f t="shared" ca="1" si="315"/>
        <v/>
      </c>
      <c r="Q1269" s="66" t="str">
        <f t="shared" ca="1" si="316"/>
        <v/>
      </c>
      <c r="R1269" s="66" t="str">
        <f t="shared" ca="1" si="317"/>
        <v/>
      </c>
      <c r="S1269" s="83" t="str">
        <f t="shared" si="318"/>
        <v/>
      </c>
      <c r="T1269" s="75" t="str">
        <f t="shared" si="306"/>
        <v/>
      </c>
      <c r="U1269" s="91" t="str">
        <f t="shared" si="319"/>
        <v/>
      </c>
      <c r="V1269" s="87" t="str">
        <f t="shared" si="307"/>
        <v/>
      </c>
      <c r="W1269" s="46" t="str">
        <f t="shared" si="320"/>
        <v/>
      </c>
      <c r="X1269" s="47"/>
    </row>
    <row r="1270" spans="1:24" x14ac:dyDescent="0.25">
      <c r="A1270" s="108" t="str">
        <f t="shared" si="308"/>
        <v/>
      </c>
      <c r="B1270" s="149"/>
      <c r="C1270" s="34"/>
      <c r="D1270" s="44"/>
      <c r="E1270" s="44"/>
      <c r="F1270" s="44"/>
      <c r="G1270" s="45"/>
      <c r="H1270" s="55" t="str">
        <f t="shared" ca="1" si="309"/>
        <v/>
      </c>
      <c r="I1270" s="56" t="str">
        <f t="shared" ca="1" si="310"/>
        <v/>
      </c>
      <c r="J1270" s="56" t="str">
        <f t="shared" ca="1" si="311"/>
        <v/>
      </c>
      <c r="K1270" s="56" t="str">
        <f t="shared" ca="1" si="312"/>
        <v/>
      </c>
      <c r="L1270" s="56" t="str">
        <f t="shared" ca="1" si="313"/>
        <v/>
      </c>
      <c r="M1270" s="56" t="str">
        <f t="shared" ca="1" si="314"/>
        <v/>
      </c>
      <c r="N1270" s="79" t="str">
        <f ca="1">IF(OR(G1270="T",G1270="",AND(H1270="",I1270="",J1270="",K1270="",L1270="",M1270="")),"",Listen!$A$6)</f>
        <v/>
      </c>
      <c r="O1270" s="60" t="str">
        <f t="shared" ca="1" si="305"/>
        <v/>
      </c>
      <c r="P1270" s="74" t="str">
        <f t="shared" ca="1" si="315"/>
        <v/>
      </c>
      <c r="Q1270" s="66" t="str">
        <f t="shared" ca="1" si="316"/>
        <v/>
      </c>
      <c r="R1270" s="66" t="str">
        <f t="shared" ca="1" si="317"/>
        <v/>
      </c>
      <c r="S1270" s="83" t="str">
        <f t="shared" si="318"/>
        <v/>
      </c>
      <c r="T1270" s="75" t="str">
        <f t="shared" si="306"/>
        <v/>
      </c>
      <c r="U1270" s="91" t="str">
        <f t="shared" si="319"/>
        <v/>
      </c>
      <c r="V1270" s="87" t="str">
        <f t="shared" si="307"/>
        <v/>
      </c>
      <c r="W1270" s="46" t="str">
        <f t="shared" si="320"/>
        <v/>
      </c>
      <c r="X1270" s="47"/>
    </row>
    <row r="1271" spans="1:24" x14ac:dyDescent="0.25">
      <c r="A1271" s="108" t="str">
        <f t="shared" si="308"/>
        <v/>
      </c>
      <c r="B1271" s="149"/>
      <c r="C1271" s="34"/>
      <c r="D1271" s="44"/>
      <c r="E1271" s="44"/>
      <c r="F1271" s="44"/>
      <c r="G1271" s="45"/>
      <c r="H1271" s="55" t="str">
        <f t="shared" ca="1" si="309"/>
        <v/>
      </c>
      <c r="I1271" s="56" t="str">
        <f t="shared" ca="1" si="310"/>
        <v/>
      </c>
      <c r="J1271" s="56" t="str">
        <f t="shared" ca="1" si="311"/>
        <v/>
      </c>
      <c r="K1271" s="56" t="str">
        <f t="shared" ca="1" si="312"/>
        <v/>
      </c>
      <c r="L1271" s="56" t="str">
        <f t="shared" ca="1" si="313"/>
        <v/>
      </c>
      <c r="M1271" s="56" t="str">
        <f t="shared" ca="1" si="314"/>
        <v/>
      </c>
      <c r="N1271" s="79" t="str">
        <f ca="1">IF(OR(G1271="T",G1271="",AND(H1271="",I1271="",J1271="",K1271="",L1271="",M1271="")),"",Listen!$A$6)</f>
        <v/>
      </c>
      <c r="O1271" s="60" t="str">
        <f t="shared" ca="1" si="305"/>
        <v/>
      </c>
      <c r="P1271" s="74" t="str">
        <f t="shared" ca="1" si="315"/>
        <v/>
      </c>
      <c r="Q1271" s="66" t="str">
        <f t="shared" ca="1" si="316"/>
        <v/>
      </c>
      <c r="R1271" s="66" t="str">
        <f t="shared" ca="1" si="317"/>
        <v/>
      </c>
      <c r="S1271" s="83" t="str">
        <f t="shared" si="318"/>
        <v/>
      </c>
      <c r="T1271" s="75" t="str">
        <f t="shared" si="306"/>
        <v/>
      </c>
      <c r="U1271" s="91" t="str">
        <f t="shared" si="319"/>
        <v/>
      </c>
      <c r="V1271" s="87" t="str">
        <f t="shared" si="307"/>
        <v/>
      </c>
      <c r="W1271" s="46" t="str">
        <f t="shared" si="320"/>
        <v/>
      </c>
      <c r="X1271" s="47"/>
    </row>
    <row r="1272" spans="1:24" x14ac:dyDescent="0.25">
      <c r="A1272" s="108" t="str">
        <f t="shared" si="308"/>
        <v/>
      </c>
      <c r="B1272" s="149"/>
      <c r="C1272" s="34"/>
      <c r="D1272" s="44"/>
      <c r="E1272" s="44"/>
      <c r="F1272" s="44"/>
      <c r="G1272" s="45"/>
      <c r="H1272" s="55" t="str">
        <f t="shared" ca="1" si="309"/>
        <v/>
      </c>
      <c r="I1272" s="56" t="str">
        <f t="shared" ca="1" si="310"/>
        <v/>
      </c>
      <c r="J1272" s="56" t="str">
        <f t="shared" ca="1" si="311"/>
        <v/>
      </c>
      <c r="K1272" s="56" t="str">
        <f t="shared" ca="1" si="312"/>
        <v/>
      </c>
      <c r="L1272" s="56" t="str">
        <f t="shared" ca="1" si="313"/>
        <v/>
      </c>
      <c r="M1272" s="56" t="str">
        <f t="shared" ca="1" si="314"/>
        <v/>
      </c>
      <c r="N1272" s="79" t="str">
        <f ca="1">IF(OR(G1272="T",G1272="",AND(H1272="",I1272="",J1272="",K1272="",L1272="",M1272="")),"",Listen!$A$6)</f>
        <v/>
      </c>
      <c r="O1272" s="60" t="str">
        <f t="shared" ca="1" si="305"/>
        <v/>
      </c>
      <c r="P1272" s="74" t="str">
        <f t="shared" ca="1" si="315"/>
        <v/>
      </c>
      <c r="Q1272" s="66" t="str">
        <f t="shared" ca="1" si="316"/>
        <v/>
      </c>
      <c r="R1272" s="66" t="str">
        <f t="shared" ca="1" si="317"/>
        <v/>
      </c>
      <c r="S1272" s="83" t="str">
        <f t="shared" si="318"/>
        <v/>
      </c>
      <c r="T1272" s="75" t="str">
        <f t="shared" si="306"/>
        <v/>
      </c>
      <c r="U1272" s="91" t="str">
        <f t="shared" si="319"/>
        <v/>
      </c>
      <c r="V1272" s="87" t="str">
        <f t="shared" si="307"/>
        <v/>
      </c>
      <c r="W1272" s="46" t="str">
        <f t="shared" si="320"/>
        <v/>
      </c>
      <c r="X1272" s="47"/>
    </row>
    <row r="1273" spans="1:24" x14ac:dyDescent="0.25">
      <c r="A1273" s="108" t="str">
        <f t="shared" si="308"/>
        <v/>
      </c>
      <c r="B1273" s="149"/>
      <c r="C1273" s="34"/>
      <c r="D1273" s="44"/>
      <c r="E1273" s="44"/>
      <c r="F1273" s="44"/>
      <c r="G1273" s="45"/>
      <c r="H1273" s="55" t="str">
        <f t="shared" ca="1" si="309"/>
        <v/>
      </c>
      <c r="I1273" s="56" t="str">
        <f t="shared" ca="1" si="310"/>
        <v/>
      </c>
      <c r="J1273" s="56" t="str">
        <f t="shared" ca="1" si="311"/>
        <v/>
      </c>
      <c r="K1273" s="56" t="str">
        <f t="shared" ca="1" si="312"/>
        <v/>
      </c>
      <c r="L1273" s="56" t="str">
        <f t="shared" ca="1" si="313"/>
        <v/>
      </c>
      <c r="M1273" s="56" t="str">
        <f t="shared" ca="1" si="314"/>
        <v/>
      </c>
      <c r="N1273" s="79" t="str">
        <f ca="1">IF(OR(G1273="T",G1273="",AND(H1273="",I1273="",J1273="",K1273="",L1273="",M1273="")),"",Listen!$A$6)</f>
        <v/>
      </c>
      <c r="O1273" s="60" t="str">
        <f t="shared" ca="1" si="305"/>
        <v/>
      </c>
      <c r="P1273" s="74" t="str">
        <f t="shared" ca="1" si="315"/>
        <v/>
      </c>
      <c r="Q1273" s="66" t="str">
        <f t="shared" ca="1" si="316"/>
        <v/>
      </c>
      <c r="R1273" s="66" t="str">
        <f t="shared" ca="1" si="317"/>
        <v/>
      </c>
      <c r="S1273" s="83" t="str">
        <f t="shared" si="318"/>
        <v/>
      </c>
      <c r="T1273" s="75" t="str">
        <f t="shared" si="306"/>
        <v/>
      </c>
      <c r="U1273" s="91" t="str">
        <f t="shared" si="319"/>
        <v/>
      </c>
      <c r="V1273" s="87" t="str">
        <f t="shared" si="307"/>
        <v/>
      </c>
      <c r="W1273" s="46" t="str">
        <f t="shared" si="320"/>
        <v/>
      </c>
      <c r="X1273" s="47"/>
    </row>
    <row r="1274" spans="1:24" x14ac:dyDescent="0.25">
      <c r="A1274" s="108" t="str">
        <f t="shared" si="308"/>
        <v/>
      </c>
      <c r="B1274" s="149"/>
      <c r="C1274" s="34"/>
      <c r="D1274" s="44"/>
      <c r="E1274" s="44"/>
      <c r="F1274" s="44"/>
      <c r="G1274" s="45"/>
      <c r="H1274" s="55" t="str">
        <f t="shared" ca="1" si="309"/>
        <v/>
      </c>
      <c r="I1274" s="56" t="str">
        <f t="shared" ca="1" si="310"/>
        <v/>
      </c>
      <c r="J1274" s="56" t="str">
        <f t="shared" ca="1" si="311"/>
        <v/>
      </c>
      <c r="K1274" s="56" t="str">
        <f t="shared" ca="1" si="312"/>
        <v/>
      </c>
      <c r="L1274" s="56" t="str">
        <f t="shared" ca="1" si="313"/>
        <v/>
      </c>
      <c r="M1274" s="56" t="str">
        <f t="shared" ca="1" si="314"/>
        <v/>
      </c>
      <c r="N1274" s="79" t="str">
        <f ca="1">IF(OR(G1274="T",G1274="",AND(H1274="",I1274="",J1274="",K1274="",L1274="",M1274="")),"",Listen!$A$6)</f>
        <v/>
      </c>
      <c r="O1274" s="60" t="str">
        <f t="shared" ca="1" si="305"/>
        <v/>
      </c>
      <c r="P1274" s="74" t="str">
        <f t="shared" ca="1" si="315"/>
        <v/>
      </c>
      <c r="Q1274" s="66" t="str">
        <f t="shared" ca="1" si="316"/>
        <v/>
      </c>
      <c r="R1274" s="66" t="str">
        <f t="shared" ca="1" si="317"/>
        <v/>
      </c>
      <c r="S1274" s="83" t="str">
        <f t="shared" si="318"/>
        <v/>
      </c>
      <c r="T1274" s="75" t="str">
        <f t="shared" si="306"/>
        <v/>
      </c>
      <c r="U1274" s="91" t="str">
        <f t="shared" si="319"/>
        <v/>
      </c>
      <c r="V1274" s="87" t="str">
        <f t="shared" si="307"/>
        <v/>
      </c>
      <c r="W1274" s="46" t="str">
        <f t="shared" si="320"/>
        <v/>
      </c>
      <c r="X1274" s="47"/>
    </row>
    <row r="1275" spans="1:24" x14ac:dyDescent="0.25">
      <c r="A1275" s="108" t="str">
        <f t="shared" si="308"/>
        <v/>
      </c>
      <c r="B1275" s="149"/>
      <c r="C1275" s="34"/>
      <c r="D1275" s="44"/>
      <c r="E1275" s="44"/>
      <c r="F1275" s="44"/>
      <c r="G1275" s="45"/>
      <c r="H1275" s="55" t="str">
        <f t="shared" ca="1" si="309"/>
        <v/>
      </c>
      <c r="I1275" s="56" t="str">
        <f t="shared" ca="1" si="310"/>
        <v/>
      </c>
      <c r="J1275" s="56" t="str">
        <f t="shared" ca="1" si="311"/>
        <v/>
      </c>
      <c r="K1275" s="56" t="str">
        <f t="shared" ca="1" si="312"/>
        <v/>
      </c>
      <c r="L1275" s="56" t="str">
        <f t="shared" ca="1" si="313"/>
        <v/>
      </c>
      <c r="M1275" s="56" t="str">
        <f t="shared" ca="1" si="314"/>
        <v/>
      </c>
      <c r="N1275" s="79" t="str">
        <f ca="1">IF(OR(G1275="T",G1275="",AND(H1275="",I1275="",J1275="",K1275="",L1275="",M1275="")),"",Listen!$A$6)</f>
        <v/>
      </c>
      <c r="O1275" s="60" t="str">
        <f t="shared" ca="1" si="305"/>
        <v/>
      </c>
      <c r="P1275" s="74" t="str">
        <f t="shared" ca="1" si="315"/>
        <v/>
      </c>
      <c r="Q1275" s="66" t="str">
        <f t="shared" ca="1" si="316"/>
        <v/>
      </c>
      <c r="R1275" s="66" t="str">
        <f t="shared" ca="1" si="317"/>
        <v/>
      </c>
      <c r="S1275" s="83" t="str">
        <f t="shared" si="318"/>
        <v/>
      </c>
      <c r="T1275" s="75" t="str">
        <f t="shared" si="306"/>
        <v/>
      </c>
      <c r="U1275" s="91" t="str">
        <f t="shared" si="319"/>
        <v/>
      </c>
      <c r="V1275" s="87" t="str">
        <f t="shared" si="307"/>
        <v/>
      </c>
      <c r="W1275" s="46" t="str">
        <f t="shared" si="320"/>
        <v/>
      </c>
      <c r="X1275" s="47"/>
    </row>
    <row r="1276" spans="1:24" x14ac:dyDescent="0.25">
      <c r="A1276" s="108" t="str">
        <f t="shared" si="308"/>
        <v/>
      </c>
      <c r="B1276" s="149"/>
      <c r="C1276" s="34"/>
      <c r="D1276" s="44"/>
      <c r="E1276" s="44"/>
      <c r="F1276" s="44"/>
      <c r="G1276" s="45"/>
      <c r="H1276" s="55" t="str">
        <f t="shared" ca="1" si="309"/>
        <v/>
      </c>
      <c r="I1276" s="56" t="str">
        <f t="shared" ca="1" si="310"/>
        <v/>
      </c>
      <c r="J1276" s="56" t="str">
        <f t="shared" ca="1" si="311"/>
        <v/>
      </c>
      <c r="K1276" s="56" t="str">
        <f t="shared" ca="1" si="312"/>
        <v/>
      </c>
      <c r="L1276" s="56" t="str">
        <f t="shared" ca="1" si="313"/>
        <v/>
      </c>
      <c r="M1276" s="56" t="str">
        <f t="shared" ca="1" si="314"/>
        <v/>
      </c>
      <c r="N1276" s="79" t="str">
        <f ca="1">IF(OR(G1276="T",G1276="",AND(H1276="",I1276="",J1276="",K1276="",L1276="",M1276="")),"",Listen!$A$6)</f>
        <v/>
      </c>
      <c r="O1276" s="60" t="str">
        <f t="shared" ca="1" si="305"/>
        <v/>
      </c>
      <c r="P1276" s="74" t="str">
        <f t="shared" ca="1" si="315"/>
        <v/>
      </c>
      <c r="Q1276" s="66" t="str">
        <f t="shared" ca="1" si="316"/>
        <v/>
      </c>
      <c r="R1276" s="66" t="str">
        <f t="shared" ca="1" si="317"/>
        <v/>
      </c>
      <c r="S1276" s="83" t="str">
        <f t="shared" si="318"/>
        <v/>
      </c>
      <c r="T1276" s="75" t="str">
        <f t="shared" si="306"/>
        <v/>
      </c>
      <c r="U1276" s="91" t="str">
        <f t="shared" si="319"/>
        <v/>
      </c>
      <c r="V1276" s="87" t="str">
        <f t="shared" si="307"/>
        <v/>
      </c>
      <c r="W1276" s="46" t="str">
        <f t="shared" si="320"/>
        <v/>
      </c>
      <c r="X1276" s="47"/>
    </row>
    <row r="1277" spans="1:24" x14ac:dyDescent="0.25">
      <c r="A1277" s="108" t="str">
        <f t="shared" si="308"/>
        <v/>
      </c>
      <c r="B1277" s="149"/>
      <c r="C1277" s="34"/>
      <c r="D1277" s="44"/>
      <c r="E1277" s="44"/>
      <c r="F1277" s="44"/>
      <c r="G1277" s="45"/>
      <c r="H1277" s="55" t="str">
        <f t="shared" ca="1" si="309"/>
        <v/>
      </c>
      <c r="I1277" s="56" t="str">
        <f t="shared" ca="1" si="310"/>
        <v/>
      </c>
      <c r="J1277" s="56" t="str">
        <f t="shared" ca="1" si="311"/>
        <v/>
      </c>
      <c r="K1277" s="56" t="str">
        <f t="shared" ca="1" si="312"/>
        <v/>
      </c>
      <c r="L1277" s="56" t="str">
        <f t="shared" ca="1" si="313"/>
        <v/>
      </c>
      <c r="M1277" s="56" t="str">
        <f t="shared" ca="1" si="314"/>
        <v/>
      </c>
      <c r="N1277" s="79" t="str">
        <f ca="1">IF(OR(G1277="T",G1277="",AND(H1277="",I1277="",J1277="",K1277="",L1277="",M1277="")),"",Listen!$A$6)</f>
        <v/>
      </c>
      <c r="O1277" s="60" t="str">
        <f t="shared" ca="1" si="305"/>
        <v/>
      </c>
      <c r="P1277" s="74" t="str">
        <f t="shared" ca="1" si="315"/>
        <v/>
      </c>
      <c r="Q1277" s="66" t="str">
        <f t="shared" ca="1" si="316"/>
        <v/>
      </c>
      <c r="R1277" s="66" t="str">
        <f t="shared" ca="1" si="317"/>
        <v/>
      </c>
      <c r="S1277" s="83" t="str">
        <f t="shared" si="318"/>
        <v/>
      </c>
      <c r="T1277" s="75" t="str">
        <f t="shared" si="306"/>
        <v/>
      </c>
      <c r="U1277" s="91" t="str">
        <f t="shared" si="319"/>
        <v/>
      </c>
      <c r="V1277" s="87" t="str">
        <f t="shared" si="307"/>
        <v/>
      </c>
      <c r="W1277" s="46" t="str">
        <f t="shared" si="320"/>
        <v/>
      </c>
      <c r="X1277" s="47"/>
    </row>
    <row r="1278" spans="1:24" x14ac:dyDescent="0.25">
      <c r="A1278" s="108" t="str">
        <f t="shared" si="308"/>
        <v/>
      </c>
      <c r="B1278" s="149"/>
      <c r="C1278" s="34"/>
      <c r="D1278" s="44"/>
      <c r="E1278" s="44"/>
      <c r="F1278" s="44"/>
      <c r="G1278" s="45"/>
      <c r="H1278" s="55" t="str">
        <f t="shared" ca="1" si="309"/>
        <v/>
      </c>
      <c r="I1278" s="56" t="str">
        <f t="shared" ca="1" si="310"/>
        <v/>
      </c>
      <c r="J1278" s="56" t="str">
        <f t="shared" ca="1" si="311"/>
        <v/>
      </c>
      <c r="K1278" s="56" t="str">
        <f t="shared" ca="1" si="312"/>
        <v/>
      </c>
      <c r="L1278" s="56" t="str">
        <f t="shared" ca="1" si="313"/>
        <v/>
      </c>
      <c r="M1278" s="56" t="str">
        <f t="shared" ca="1" si="314"/>
        <v/>
      </c>
      <c r="N1278" s="79" t="str">
        <f ca="1">IF(OR(G1278="T",G1278="",AND(H1278="",I1278="",J1278="",K1278="",L1278="",M1278="")),"",Listen!$A$6)</f>
        <v/>
      </c>
      <c r="O1278" s="60" t="str">
        <f t="shared" ca="1" si="305"/>
        <v/>
      </c>
      <c r="P1278" s="74" t="str">
        <f t="shared" ca="1" si="315"/>
        <v/>
      </c>
      <c r="Q1278" s="66" t="str">
        <f t="shared" ca="1" si="316"/>
        <v/>
      </c>
      <c r="R1278" s="66" t="str">
        <f t="shared" ca="1" si="317"/>
        <v/>
      </c>
      <c r="S1278" s="83" t="str">
        <f t="shared" si="318"/>
        <v/>
      </c>
      <c r="T1278" s="75" t="str">
        <f t="shared" si="306"/>
        <v/>
      </c>
      <c r="U1278" s="91" t="str">
        <f t="shared" si="319"/>
        <v/>
      </c>
      <c r="V1278" s="87" t="str">
        <f t="shared" si="307"/>
        <v/>
      </c>
      <c r="W1278" s="46" t="str">
        <f t="shared" si="320"/>
        <v/>
      </c>
      <c r="X1278" s="47"/>
    </row>
    <row r="1279" spans="1:24" x14ac:dyDescent="0.25">
      <c r="A1279" s="108" t="str">
        <f t="shared" si="308"/>
        <v/>
      </c>
      <c r="B1279" s="149"/>
      <c r="C1279" s="34"/>
      <c r="D1279" s="44"/>
      <c r="E1279" s="44"/>
      <c r="F1279" s="44"/>
      <c r="G1279" s="45"/>
      <c r="H1279" s="55" t="str">
        <f t="shared" ca="1" si="309"/>
        <v/>
      </c>
      <c r="I1279" s="56" t="str">
        <f t="shared" ca="1" si="310"/>
        <v/>
      </c>
      <c r="J1279" s="56" t="str">
        <f t="shared" ca="1" si="311"/>
        <v/>
      </c>
      <c r="K1279" s="56" t="str">
        <f t="shared" ca="1" si="312"/>
        <v/>
      </c>
      <c r="L1279" s="56" t="str">
        <f t="shared" ca="1" si="313"/>
        <v/>
      </c>
      <c r="M1279" s="56" t="str">
        <f t="shared" ca="1" si="314"/>
        <v/>
      </c>
      <c r="N1279" s="79" t="str">
        <f ca="1">IF(OR(G1279="T",G1279="",AND(H1279="",I1279="",J1279="",K1279="",L1279="",M1279="")),"",Listen!$A$6)</f>
        <v/>
      </c>
      <c r="O1279" s="60" t="str">
        <f t="shared" ca="1" si="305"/>
        <v/>
      </c>
      <c r="P1279" s="74" t="str">
        <f t="shared" ca="1" si="315"/>
        <v/>
      </c>
      <c r="Q1279" s="66" t="str">
        <f t="shared" ca="1" si="316"/>
        <v/>
      </c>
      <c r="R1279" s="66" t="str">
        <f t="shared" ca="1" si="317"/>
        <v/>
      </c>
      <c r="S1279" s="83" t="str">
        <f t="shared" si="318"/>
        <v/>
      </c>
      <c r="T1279" s="75" t="str">
        <f t="shared" si="306"/>
        <v/>
      </c>
      <c r="U1279" s="91" t="str">
        <f t="shared" si="319"/>
        <v/>
      </c>
      <c r="V1279" s="87" t="str">
        <f t="shared" si="307"/>
        <v/>
      </c>
      <c r="W1279" s="46" t="str">
        <f t="shared" si="320"/>
        <v/>
      </c>
      <c r="X1279" s="47"/>
    </row>
    <row r="1280" spans="1:24" x14ac:dyDescent="0.25">
      <c r="A1280" s="108" t="str">
        <f t="shared" si="308"/>
        <v/>
      </c>
      <c r="B1280" s="149"/>
      <c r="C1280" s="34"/>
      <c r="D1280" s="44"/>
      <c r="E1280" s="44"/>
      <c r="F1280" s="44"/>
      <c r="G1280" s="45"/>
      <c r="H1280" s="55" t="str">
        <f t="shared" ca="1" si="309"/>
        <v/>
      </c>
      <c r="I1280" s="56" t="str">
        <f t="shared" ca="1" si="310"/>
        <v/>
      </c>
      <c r="J1280" s="56" t="str">
        <f t="shared" ca="1" si="311"/>
        <v/>
      </c>
      <c r="K1280" s="56" t="str">
        <f t="shared" ca="1" si="312"/>
        <v/>
      </c>
      <c r="L1280" s="56" t="str">
        <f t="shared" ca="1" si="313"/>
        <v/>
      </c>
      <c r="M1280" s="56" t="str">
        <f t="shared" ca="1" si="314"/>
        <v/>
      </c>
      <c r="N1280" s="79" t="str">
        <f ca="1">IF(OR(G1280="T",G1280="",AND(H1280="",I1280="",J1280="",K1280="",L1280="",M1280="")),"",Listen!$A$6)</f>
        <v/>
      </c>
      <c r="O1280" s="60" t="str">
        <f t="shared" ca="1" si="305"/>
        <v/>
      </c>
      <c r="P1280" s="74" t="str">
        <f t="shared" ca="1" si="315"/>
        <v/>
      </c>
      <c r="Q1280" s="66" t="str">
        <f t="shared" ca="1" si="316"/>
        <v/>
      </c>
      <c r="R1280" s="66" t="str">
        <f t="shared" ca="1" si="317"/>
        <v/>
      </c>
      <c r="S1280" s="83" t="str">
        <f t="shared" si="318"/>
        <v/>
      </c>
      <c r="T1280" s="75" t="str">
        <f t="shared" si="306"/>
        <v/>
      </c>
      <c r="U1280" s="91" t="str">
        <f t="shared" si="319"/>
        <v/>
      </c>
      <c r="V1280" s="87" t="str">
        <f t="shared" si="307"/>
        <v/>
      </c>
      <c r="W1280" s="46" t="str">
        <f t="shared" si="320"/>
        <v/>
      </c>
      <c r="X1280" s="47"/>
    </row>
    <row r="1281" spans="1:24" x14ac:dyDescent="0.25">
      <c r="A1281" s="108" t="str">
        <f t="shared" si="308"/>
        <v/>
      </c>
      <c r="B1281" s="149"/>
      <c r="C1281" s="34"/>
      <c r="D1281" s="44"/>
      <c r="E1281" s="44"/>
      <c r="F1281" s="44"/>
      <c r="G1281" s="45"/>
      <c r="H1281" s="55" t="str">
        <f t="shared" ca="1" si="309"/>
        <v/>
      </c>
      <c r="I1281" s="56" t="str">
        <f t="shared" ca="1" si="310"/>
        <v/>
      </c>
      <c r="J1281" s="56" t="str">
        <f t="shared" ca="1" si="311"/>
        <v/>
      </c>
      <c r="K1281" s="56" t="str">
        <f t="shared" ca="1" si="312"/>
        <v/>
      </c>
      <c r="L1281" s="56" t="str">
        <f t="shared" ca="1" si="313"/>
        <v/>
      </c>
      <c r="M1281" s="56" t="str">
        <f t="shared" ca="1" si="314"/>
        <v/>
      </c>
      <c r="N1281" s="79" t="str">
        <f ca="1">IF(OR(G1281="T",G1281="",AND(H1281="",I1281="",J1281="",K1281="",L1281="",M1281="")),"",Listen!$A$6)</f>
        <v/>
      </c>
      <c r="O1281" s="60" t="str">
        <f t="shared" ca="1" si="305"/>
        <v/>
      </c>
      <c r="P1281" s="74" t="str">
        <f t="shared" ca="1" si="315"/>
        <v/>
      </c>
      <c r="Q1281" s="66" t="str">
        <f t="shared" ca="1" si="316"/>
        <v/>
      </c>
      <c r="R1281" s="66" t="str">
        <f t="shared" ca="1" si="317"/>
        <v/>
      </c>
      <c r="S1281" s="83" t="str">
        <f t="shared" si="318"/>
        <v/>
      </c>
      <c r="T1281" s="75" t="str">
        <f t="shared" si="306"/>
        <v/>
      </c>
      <c r="U1281" s="91" t="str">
        <f t="shared" si="319"/>
        <v/>
      </c>
      <c r="V1281" s="87" t="str">
        <f t="shared" si="307"/>
        <v/>
      </c>
      <c r="W1281" s="46" t="str">
        <f t="shared" si="320"/>
        <v/>
      </c>
      <c r="X1281" s="47"/>
    </row>
    <row r="1282" spans="1:24" x14ac:dyDescent="0.25">
      <c r="A1282" s="108" t="str">
        <f t="shared" si="308"/>
        <v/>
      </c>
      <c r="B1282" s="149"/>
      <c r="C1282" s="34"/>
      <c r="D1282" s="44"/>
      <c r="E1282" s="44"/>
      <c r="F1282" s="44"/>
      <c r="G1282" s="45"/>
      <c r="H1282" s="55" t="str">
        <f t="shared" ca="1" si="309"/>
        <v/>
      </c>
      <c r="I1282" s="56" t="str">
        <f t="shared" ca="1" si="310"/>
        <v/>
      </c>
      <c r="J1282" s="56" t="str">
        <f t="shared" ca="1" si="311"/>
        <v/>
      </c>
      <c r="K1282" s="56" t="str">
        <f t="shared" ca="1" si="312"/>
        <v/>
      </c>
      <c r="L1282" s="56" t="str">
        <f t="shared" ca="1" si="313"/>
        <v/>
      </c>
      <c r="M1282" s="56" t="str">
        <f t="shared" ca="1" si="314"/>
        <v/>
      </c>
      <c r="N1282" s="79" t="str">
        <f ca="1">IF(OR(G1282="T",G1282="",AND(H1282="",I1282="",J1282="",K1282="",L1282="",M1282="")),"",Listen!$A$6)</f>
        <v/>
      </c>
      <c r="O1282" s="60" t="str">
        <f t="shared" ca="1" si="305"/>
        <v/>
      </c>
      <c r="P1282" s="74" t="str">
        <f t="shared" ca="1" si="315"/>
        <v/>
      </c>
      <c r="Q1282" s="66" t="str">
        <f t="shared" ca="1" si="316"/>
        <v/>
      </c>
      <c r="R1282" s="66" t="str">
        <f t="shared" ca="1" si="317"/>
        <v/>
      </c>
      <c r="S1282" s="83" t="str">
        <f t="shared" si="318"/>
        <v/>
      </c>
      <c r="T1282" s="75" t="str">
        <f t="shared" si="306"/>
        <v/>
      </c>
      <c r="U1282" s="91" t="str">
        <f t="shared" si="319"/>
        <v/>
      </c>
      <c r="V1282" s="87" t="str">
        <f t="shared" si="307"/>
        <v/>
      </c>
      <c r="W1282" s="46" t="str">
        <f t="shared" si="320"/>
        <v/>
      </c>
      <c r="X1282" s="47"/>
    </row>
    <row r="1283" spans="1:24" x14ac:dyDescent="0.25">
      <c r="A1283" s="108" t="str">
        <f t="shared" si="308"/>
        <v/>
      </c>
      <c r="B1283" s="149"/>
      <c r="C1283" s="34"/>
      <c r="D1283" s="44"/>
      <c r="E1283" s="44"/>
      <c r="F1283" s="44"/>
      <c r="G1283" s="45"/>
      <c r="H1283" s="55" t="str">
        <f t="shared" ca="1" si="309"/>
        <v/>
      </c>
      <c r="I1283" s="56" t="str">
        <f t="shared" ca="1" si="310"/>
        <v/>
      </c>
      <c r="J1283" s="56" t="str">
        <f t="shared" ca="1" si="311"/>
        <v/>
      </c>
      <c r="K1283" s="56" t="str">
        <f t="shared" ca="1" si="312"/>
        <v/>
      </c>
      <c r="L1283" s="56" t="str">
        <f t="shared" ca="1" si="313"/>
        <v/>
      </c>
      <c r="M1283" s="56" t="str">
        <f t="shared" ca="1" si="314"/>
        <v/>
      </c>
      <c r="N1283" s="79" t="str">
        <f ca="1">IF(OR(G1283="T",G1283="",AND(H1283="",I1283="",J1283="",K1283="",L1283="",M1283="")),"",Listen!$A$6)</f>
        <v/>
      </c>
      <c r="O1283" s="60" t="str">
        <f t="shared" ca="1" si="305"/>
        <v/>
      </c>
      <c r="P1283" s="74" t="str">
        <f t="shared" ca="1" si="315"/>
        <v/>
      </c>
      <c r="Q1283" s="66" t="str">
        <f t="shared" ca="1" si="316"/>
        <v/>
      </c>
      <c r="R1283" s="66" t="str">
        <f t="shared" ca="1" si="317"/>
        <v/>
      </c>
      <c r="S1283" s="83" t="str">
        <f t="shared" si="318"/>
        <v/>
      </c>
      <c r="T1283" s="75" t="str">
        <f t="shared" si="306"/>
        <v/>
      </c>
      <c r="U1283" s="91" t="str">
        <f t="shared" si="319"/>
        <v/>
      </c>
      <c r="V1283" s="87" t="str">
        <f t="shared" si="307"/>
        <v/>
      </c>
      <c r="W1283" s="46" t="str">
        <f t="shared" si="320"/>
        <v/>
      </c>
      <c r="X1283" s="47"/>
    </row>
    <row r="1284" spans="1:24" x14ac:dyDescent="0.25">
      <c r="A1284" s="108" t="str">
        <f t="shared" si="308"/>
        <v/>
      </c>
      <c r="B1284" s="149"/>
      <c r="C1284" s="34"/>
      <c r="D1284" s="44"/>
      <c r="E1284" s="44"/>
      <c r="F1284" s="44"/>
      <c r="G1284" s="45"/>
      <c r="H1284" s="55" t="str">
        <f t="shared" ca="1" si="309"/>
        <v/>
      </c>
      <c r="I1284" s="56" t="str">
        <f t="shared" ca="1" si="310"/>
        <v/>
      </c>
      <c r="J1284" s="56" t="str">
        <f t="shared" ca="1" si="311"/>
        <v/>
      </c>
      <c r="K1284" s="56" t="str">
        <f t="shared" ca="1" si="312"/>
        <v/>
      </c>
      <c r="L1284" s="56" t="str">
        <f t="shared" ca="1" si="313"/>
        <v/>
      </c>
      <c r="M1284" s="56" t="str">
        <f t="shared" ca="1" si="314"/>
        <v/>
      </c>
      <c r="N1284" s="79" t="str">
        <f ca="1">IF(OR(G1284="T",G1284="",AND(H1284="",I1284="",J1284="",K1284="",L1284="",M1284="")),"",Listen!$A$6)</f>
        <v/>
      </c>
      <c r="O1284" s="60" t="str">
        <f t="shared" ca="1" si="305"/>
        <v/>
      </c>
      <c r="P1284" s="74" t="str">
        <f t="shared" ca="1" si="315"/>
        <v/>
      </c>
      <c r="Q1284" s="66" t="str">
        <f t="shared" ca="1" si="316"/>
        <v/>
      </c>
      <c r="R1284" s="66" t="str">
        <f t="shared" ca="1" si="317"/>
        <v/>
      </c>
      <c r="S1284" s="83" t="str">
        <f t="shared" si="318"/>
        <v/>
      </c>
      <c r="T1284" s="75" t="str">
        <f t="shared" si="306"/>
        <v/>
      </c>
      <c r="U1284" s="91" t="str">
        <f t="shared" si="319"/>
        <v/>
      </c>
      <c r="V1284" s="87" t="str">
        <f t="shared" si="307"/>
        <v/>
      </c>
      <c r="W1284" s="46" t="str">
        <f t="shared" si="320"/>
        <v/>
      </c>
      <c r="X1284" s="47"/>
    </row>
    <row r="1285" spans="1:24" x14ac:dyDescent="0.25">
      <c r="A1285" s="108" t="str">
        <f t="shared" si="308"/>
        <v/>
      </c>
      <c r="B1285" s="149"/>
      <c r="C1285" s="34"/>
      <c r="D1285" s="44"/>
      <c r="E1285" s="44"/>
      <c r="F1285" s="44"/>
      <c r="G1285" s="45"/>
      <c r="H1285" s="55" t="str">
        <f t="shared" ca="1" si="309"/>
        <v/>
      </c>
      <c r="I1285" s="56" t="str">
        <f t="shared" ca="1" si="310"/>
        <v/>
      </c>
      <c r="J1285" s="56" t="str">
        <f t="shared" ca="1" si="311"/>
        <v/>
      </c>
      <c r="K1285" s="56" t="str">
        <f t="shared" ca="1" si="312"/>
        <v/>
      </c>
      <c r="L1285" s="56" t="str">
        <f t="shared" ca="1" si="313"/>
        <v/>
      </c>
      <c r="M1285" s="56" t="str">
        <f t="shared" ca="1" si="314"/>
        <v/>
      </c>
      <c r="N1285" s="79" t="str">
        <f ca="1">IF(OR(G1285="T",G1285="",AND(H1285="",I1285="",J1285="",K1285="",L1285="",M1285="")),"",Listen!$A$6)</f>
        <v/>
      </c>
      <c r="O1285" s="60" t="str">
        <f t="shared" ca="1" si="305"/>
        <v/>
      </c>
      <c r="P1285" s="74" t="str">
        <f t="shared" ca="1" si="315"/>
        <v/>
      </c>
      <c r="Q1285" s="66" t="str">
        <f t="shared" ca="1" si="316"/>
        <v/>
      </c>
      <c r="R1285" s="66" t="str">
        <f t="shared" ca="1" si="317"/>
        <v/>
      </c>
      <c r="S1285" s="83" t="str">
        <f t="shared" si="318"/>
        <v/>
      </c>
      <c r="T1285" s="75" t="str">
        <f t="shared" si="306"/>
        <v/>
      </c>
      <c r="U1285" s="91" t="str">
        <f t="shared" si="319"/>
        <v/>
      </c>
      <c r="V1285" s="87" t="str">
        <f t="shared" si="307"/>
        <v/>
      </c>
      <c r="W1285" s="46" t="str">
        <f t="shared" si="320"/>
        <v/>
      </c>
      <c r="X1285" s="47"/>
    </row>
    <row r="1286" spans="1:24" x14ac:dyDescent="0.25">
      <c r="A1286" s="108" t="str">
        <f t="shared" si="308"/>
        <v/>
      </c>
      <c r="B1286" s="149"/>
      <c r="C1286" s="34"/>
      <c r="D1286" s="44"/>
      <c r="E1286" s="44"/>
      <c r="F1286" s="44"/>
      <c r="G1286" s="45"/>
      <c r="H1286" s="55" t="str">
        <f t="shared" ca="1" si="309"/>
        <v/>
      </c>
      <c r="I1286" s="56" t="str">
        <f t="shared" ca="1" si="310"/>
        <v/>
      </c>
      <c r="J1286" s="56" t="str">
        <f t="shared" ca="1" si="311"/>
        <v/>
      </c>
      <c r="K1286" s="56" t="str">
        <f t="shared" ca="1" si="312"/>
        <v/>
      </c>
      <c r="L1286" s="56" t="str">
        <f t="shared" ca="1" si="313"/>
        <v/>
      </c>
      <c r="M1286" s="56" t="str">
        <f t="shared" ca="1" si="314"/>
        <v/>
      </c>
      <c r="N1286" s="79" t="str">
        <f ca="1">IF(OR(G1286="T",G1286="",AND(H1286="",I1286="",J1286="",K1286="",L1286="",M1286="")),"",Listen!$A$6)</f>
        <v/>
      </c>
      <c r="O1286" s="60" t="str">
        <f t="shared" ca="1" si="305"/>
        <v/>
      </c>
      <c r="P1286" s="74" t="str">
        <f t="shared" ca="1" si="315"/>
        <v/>
      </c>
      <c r="Q1286" s="66" t="str">
        <f t="shared" ca="1" si="316"/>
        <v/>
      </c>
      <c r="R1286" s="66" t="str">
        <f t="shared" ca="1" si="317"/>
        <v/>
      </c>
      <c r="S1286" s="83" t="str">
        <f t="shared" si="318"/>
        <v/>
      </c>
      <c r="T1286" s="75" t="str">
        <f t="shared" si="306"/>
        <v/>
      </c>
      <c r="U1286" s="91" t="str">
        <f t="shared" si="319"/>
        <v/>
      </c>
      <c r="V1286" s="87" t="str">
        <f t="shared" si="307"/>
        <v/>
      </c>
      <c r="W1286" s="46" t="str">
        <f t="shared" si="320"/>
        <v/>
      </c>
      <c r="X1286" s="47"/>
    </row>
    <row r="1287" spans="1:24" x14ac:dyDescent="0.25">
      <c r="A1287" s="108" t="str">
        <f t="shared" si="308"/>
        <v/>
      </c>
      <c r="B1287" s="149"/>
      <c r="C1287" s="34"/>
      <c r="D1287" s="44"/>
      <c r="E1287" s="44"/>
      <c r="F1287" s="44"/>
      <c r="G1287" s="45"/>
      <c r="H1287" s="55" t="str">
        <f t="shared" ca="1" si="309"/>
        <v/>
      </c>
      <c r="I1287" s="56" t="str">
        <f t="shared" ca="1" si="310"/>
        <v/>
      </c>
      <c r="J1287" s="56" t="str">
        <f t="shared" ca="1" si="311"/>
        <v/>
      </c>
      <c r="K1287" s="56" t="str">
        <f t="shared" ca="1" si="312"/>
        <v/>
      </c>
      <c r="L1287" s="56" t="str">
        <f t="shared" ca="1" si="313"/>
        <v/>
      </c>
      <c r="M1287" s="56" t="str">
        <f t="shared" ca="1" si="314"/>
        <v/>
      </c>
      <c r="N1287" s="79" t="str">
        <f ca="1">IF(OR(G1287="T",G1287="",AND(H1287="",I1287="",J1287="",K1287="",L1287="",M1287="")),"",Listen!$A$6)</f>
        <v/>
      </c>
      <c r="O1287" s="60" t="str">
        <f t="shared" ref="O1287:O1350" ca="1" si="321">IF(N1287="","",VLOOKUP(N1287,Mikrobio2,2,FALSE))</f>
        <v/>
      </c>
      <c r="P1287" s="74" t="str">
        <f t="shared" ca="1" si="315"/>
        <v/>
      </c>
      <c r="Q1287" s="66" t="str">
        <f t="shared" ca="1" si="316"/>
        <v/>
      </c>
      <c r="R1287" s="66" t="str">
        <f t="shared" ca="1" si="317"/>
        <v/>
      </c>
      <c r="S1287" s="83" t="str">
        <f t="shared" si="318"/>
        <v/>
      </c>
      <c r="T1287" s="75" t="str">
        <f t="shared" ref="T1287:T1350" si="322">IF(S1287="","",VLOOKUP(S1287,Chemie2,2,FALSE))</f>
        <v/>
      </c>
      <c r="U1287" s="91" t="str">
        <f t="shared" si="319"/>
        <v/>
      </c>
      <c r="V1287" s="87" t="str">
        <f t="shared" ref="V1287:V1350" si="323">IF(U1287="","",VLOOKUP(U1287,Planprobe2,2,FALSE))</f>
        <v/>
      </c>
      <c r="W1287" s="46" t="str">
        <f t="shared" si="320"/>
        <v/>
      </c>
      <c r="X1287" s="47"/>
    </row>
    <row r="1288" spans="1:24" x14ac:dyDescent="0.25">
      <c r="A1288" s="108" t="str">
        <f t="shared" ref="A1288:A1351" si="324">IF(B1288="","",CONCATENATE("WVU-",ROW()-6))</f>
        <v/>
      </c>
      <c r="B1288" s="149"/>
      <c r="C1288" s="34"/>
      <c r="D1288" s="44"/>
      <c r="E1288" s="44"/>
      <c r="F1288" s="44"/>
      <c r="G1288" s="45"/>
      <c r="H1288" s="55" t="str">
        <f t="shared" ref="H1288:H1351" ca="1" si="325">IF(OR($C1288="",ISNA(VLOOKUP("Escherichia coli (E. coli)",INDIRECT($C1288&amp;"!B6:D205"),3,FALSE))=TRUE),"",IF(VLOOKUP("Escherichia coli (E. coli)",INDIRECT($C1288&amp;"!B6:D205"),3,FALSE)=0,"",VLOOKUP("Escherichia coli (E. coli)",INDIRECT($C1288&amp;"!B6:D205"),3,FALSE)))</f>
        <v/>
      </c>
      <c r="I1288" s="56" t="str">
        <f t="shared" ref="I1288:I1351" ca="1" si="326">IF(OR($C1288="",ISNA(VLOOKUP("Coliforme Bakterien",INDIRECT($C1288&amp;"!B6:D205"),3,FALSE))=TRUE),"",IF(VLOOKUP("Coliforme Bakterien",INDIRECT($C1288&amp;"!B6:D205"),3,FALSE)=0,"",VLOOKUP("Coliforme Bakterien",INDIRECT($C1288&amp;"!B6:D205"),3,FALSE)))</f>
        <v/>
      </c>
      <c r="J1288" s="56" t="str">
        <f t="shared" ref="J1288:J1351" ca="1" si="327">IF(OR($C1288="",ISNA(VLOOKUP("Koloniezahl bei 22°C",INDIRECT($C1288&amp;"!B6:D205"),3,FALSE))=TRUE),"",IF(VLOOKUP("Koloniezahl bei 22°C",INDIRECT($C1288&amp;"!B6:D205"),3,FALSE)=0,"",VLOOKUP("Koloniezahl bei 22°C",INDIRECT($C1288&amp;"!B6:D205"),3,FALSE)))</f>
        <v/>
      </c>
      <c r="K1288" s="56" t="str">
        <f t="shared" ref="K1288:K1351" ca="1" si="328">IF(OR($C1288="",ISNA(VLOOKUP("Koloniezahl bei 36°C",INDIRECT($C1288&amp;"!B6:D205"),3,FALSE))=TRUE),"",IF(VLOOKUP("Koloniezahl bei 36°C",INDIRECT($C1288&amp;"!B6:D205"),3,FALSE)=0,"",VLOOKUP("Koloniezahl bei 36°C",INDIRECT($C1288&amp;"!B6:D205"),3,FALSE)))</f>
        <v/>
      </c>
      <c r="L1288" s="56" t="str">
        <f t="shared" ref="L1288:L1351" ca="1" si="329">IF(OR($C1288="",ISNA(VLOOKUP("Pseudomonas aeruginosa",INDIRECT($C1288&amp;"!B6:D205"),3,FALSE))=TRUE),"",IF(VLOOKUP("Pseudomonas aeruginosa",INDIRECT($C1288&amp;"!B6:D205"),3,FALSE)=0,"",VLOOKUP("Pseudomonas aeruginosa",INDIRECT($C1288&amp;"!B6:D205"),3,FALSE)))</f>
        <v/>
      </c>
      <c r="M1288" s="56" t="str">
        <f t="shared" ref="M1288:M1351" ca="1" si="330">IF(OR($C1288="",ISNA(VLOOKUP("Enterokokken",INDIRECT($C1288&amp;"!B6:D205"),3,FALSE))=TRUE),"",IF(VLOOKUP("Enterokokken",INDIRECT($C1288&amp;"!B6:D205"),3,FALSE)=0,"",VLOOKUP("Enterokokken",INDIRECT($C1288&amp;"!B6:D205"),3,FALSE)))</f>
        <v/>
      </c>
      <c r="N1288" s="79" t="str">
        <f ca="1">IF(OR(G1288="T",G1288="",AND(H1288="",I1288="",J1288="",K1288="",L1288="",M1288="")),"",Listen!$A$6)</f>
        <v/>
      </c>
      <c r="O1288" s="60" t="str">
        <f t="shared" ca="1" si="321"/>
        <v/>
      </c>
      <c r="P1288" s="74" t="str">
        <f t="shared" ref="P1288:P1351" ca="1" si="331">IF(OR($C1288="",ISNA(VLOOKUP("Kupfer",INDIRECT($C1288&amp;"!B6:D205"),3,FALSE))=TRUE),"",IF(VLOOKUP("Kupfer",INDIRECT($C1288&amp;"!B6:D205"),3,FALSE)=0,"",VLOOKUP("Kupfer",INDIRECT($C1288&amp;"!B6:D205"),3,FALSE)))</f>
        <v/>
      </c>
      <c r="Q1288" s="66" t="str">
        <f t="shared" ref="Q1288:Q1351" ca="1" si="332">IF(OR($C1288="",ISNA(VLOOKUP("Nickel",INDIRECT($C1288&amp;"!B6:D205"),3,FALSE))=TRUE),"",IF(VLOOKUP("Nickel",INDIRECT($C1288&amp;"!B6:D205"),3,FALSE)=0,"",VLOOKUP("Nickel",INDIRECT($C1288&amp;"!B6:D205"),3,FALSE)))</f>
        <v/>
      </c>
      <c r="R1288" s="66" t="str">
        <f t="shared" ref="R1288:R1351" ca="1" si="333">IF(OR($C1288="",ISNA(VLOOKUP("Blei",INDIRECT($C1288&amp;"!B6:D205"),3,FALSE))=TRUE),"",IF(VLOOKUP("Blei",INDIRECT($C1288&amp;"!B6:D205"),3,FALSE)=0,"",VLOOKUP("Blei",INDIRECT($C1288&amp;"!B6:D205"),3,FALSE)))</f>
        <v/>
      </c>
      <c r="S1288" s="83" t="str">
        <f t="shared" ref="S1288:S1351" si="334">IF(G1288="","",IF(AND(G1288="T",OR(P1288="x",Q1288="x",R1288="x")),1,IF(OR(P1288="x",Q1288="x",R1288="x"),"A","")))</f>
        <v/>
      </c>
      <c r="T1288" s="75" t="str">
        <f t="shared" si="322"/>
        <v/>
      </c>
      <c r="U1288" s="91" t="str">
        <f t="shared" ref="U1288:U1351" si="335">IF(C1288&lt;&gt;"","1m003","")</f>
        <v/>
      </c>
      <c r="V1288" s="87" t="str">
        <f t="shared" si="323"/>
        <v/>
      </c>
      <c r="W1288" s="46" t="str">
        <f t="shared" ref="W1288:W1351" si="336">IF(U1288="","",IF(OR(U1288="1m003",U1288="1m004"),"ja","Bitte auswählen!"))</f>
        <v/>
      </c>
      <c r="X1288" s="47"/>
    </row>
    <row r="1289" spans="1:24" x14ac:dyDescent="0.25">
      <c r="A1289" s="108" t="str">
        <f t="shared" si="324"/>
        <v/>
      </c>
      <c r="B1289" s="149"/>
      <c r="C1289" s="34"/>
      <c r="D1289" s="44"/>
      <c r="E1289" s="44"/>
      <c r="F1289" s="44"/>
      <c r="G1289" s="45"/>
      <c r="H1289" s="55" t="str">
        <f t="shared" ca="1" si="325"/>
        <v/>
      </c>
      <c r="I1289" s="56" t="str">
        <f t="shared" ca="1" si="326"/>
        <v/>
      </c>
      <c r="J1289" s="56" t="str">
        <f t="shared" ca="1" si="327"/>
        <v/>
      </c>
      <c r="K1289" s="56" t="str">
        <f t="shared" ca="1" si="328"/>
        <v/>
      </c>
      <c r="L1289" s="56" t="str">
        <f t="shared" ca="1" si="329"/>
        <v/>
      </c>
      <c r="M1289" s="56" t="str">
        <f t="shared" ca="1" si="330"/>
        <v/>
      </c>
      <c r="N1289" s="79" t="str">
        <f ca="1">IF(OR(G1289="T",G1289="",AND(H1289="",I1289="",J1289="",K1289="",L1289="",M1289="")),"",Listen!$A$6)</f>
        <v/>
      </c>
      <c r="O1289" s="60" t="str">
        <f t="shared" ca="1" si="321"/>
        <v/>
      </c>
      <c r="P1289" s="74" t="str">
        <f t="shared" ca="1" si="331"/>
        <v/>
      </c>
      <c r="Q1289" s="66" t="str">
        <f t="shared" ca="1" si="332"/>
        <v/>
      </c>
      <c r="R1289" s="66" t="str">
        <f t="shared" ca="1" si="333"/>
        <v/>
      </c>
      <c r="S1289" s="83" t="str">
        <f t="shared" si="334"/>
        <v/>
      </c>
      <c r="T1289" s="75" t="str">
        <f t="shared" si="322"/>
        <v/>
      </c>
      <c r="U1289" s="91" t="str">
        <f t="shared" si="335"/>
        <v/>
      </c>
      <c r="V1289" s="87" t="str">
        <f t="shared" si="323"/>
        <v/>
      </c>
      <c r="W1289" s="46" t="str">
        <f t="shared" si="336"/>
        <v/>
      </c>
      <c r="X1289" s="47"/>
    </row>
    <row r="1290" spans="1:24" x14ac:dyDescent="0.25">
      <c r="A1290" s="108" t="str">
        <f t="shared" si="324"/>
        <v/>
      </c>
      <c r="B1290" s="149"/>
      <c r="C1290" s="34"/>
      <c r="D1290" s="44"/>
      <c r="E1290" s="44"/>
      <c r="F1290" s="44"/>
      <c r="G1290" s="45"/>
      <c r="H1290" s="55" t="str">
        <f t="shared" ca="1" si="325"/>
        <v/>
      </c>
      <c r="I1290" s="56" t="str">
        <f t="shared" ca="1" si="326"/>
        <v/>
      </c>
      <c r="J1290" s="56" t="str">
        <f t="shared" ca="1" si="327"/>
        <v/>
      </c>
      <c r="K1290" s="56" t="str">
        <f t="shared" ca="1" si="328"/>
        <v/>
      </c>
      <c r="L1290" s="56" t="str">
        <f t="shared" ca="1" si="329"/>
        <v/>
      </c>
      <c r="M1290" s="56" t="str">
        <f t="shared" ca="1" si="330"/>
        <v/>
      </c>
      <c r="N1290" s="79" t="str">
        <f ca="1">IF(OR(G1290="T",G1290="",AND(H1290="",I1290="",J1290="",K1290="",L1290="",M1290="")),"",Listen!$A$6)</f>
        <v/>
      </c>
      <c r="O1290" s="60" t="str">
        <f t="shared" ca="1" si="321"/>
        <v/>
      </c>
      <c r="P1290" s="74" t="str">
        <f t="shared" ca="1" si="331"/>
        <v/>
      </c>
      <c r="Q1290" s="66" t="str">
        <f t="shared" ca="1" si="332"/>
        <v/>
      </c>
      <c r="R1290" s="66" t="str">
        <f t="shared" ca="1" si="333"/>
        <v/>
      </c>
      <c r="S1290" s="83" t="str">
        <f t="shared" si="334"/>
        <v/>
      </c>
      <c r="T1290" s="75" t="str">
        <f t="shared" si="322"/>
        <v/>
      </c>
      <c r="U1290" s="91" t="str">
        <f t="shared" si="335"/>
        <v/>
      </c>
      <c r="V1290" s="87" t="str">
        <f t="shared" si="323"/>
        <v/>
      </c>
      <c r="W1290" s="46" t="str">
        <f t="shared" si="336"/>
        <v/>
      </c>
      <c r="X1290" s="47"/>
    </row>
    <row r="1291" spans="1:24" x14ac:dyDescent="0.25">
      <c r="A1291" s="108" t="str">
        <f t="shared" si="324"/>
        <v/>
      </c>
      <c r="B1291" s="149"/>
      <c r="C1291" s="34"/>
      <c r="D1291" s="44"/>
      <c r="E1291" s="44"/>
      <c r="F1291" s="44"/>
      <c r="G1291" s="45"/>
      <c r="H1291" s="55" t="str">
        <f t="shared" ca="1" si="325"/>
        <v/>
      </c>
      <c r="I1291" s="56" t="str">
        <f t="shared" ca="1" si="326"/>
        <v/>
      </c>
      <c r="J1291" s="56" t="str">
        <f t="shared" ca="1" si="327"/>
        <v/>
      </c>
      <c r="K1291" s="56" t="str">
        <f t="shared" ca="1" si="328"/>
        <v/>
      </c>
      <c r="L1291" s="56" t="str">
        <f t="shared" ca="1" si="329"/>
        <v/>
      </c>
      <c r="M1291" s="56" t="str">
        <f t="shared" ca="1" si="330"/>
        <v/>
      </c>
      <c r="N1291" s="79" t="str">
        <f ca="1">IF(OR(G1291="T",G1291="",AND(H1291="",I1291="",J1291="",K1291="",L1291="",M1291="")),"",Listen!$A$6)</f>
        <v/>
      </c>
      <c r="O1291" s="60" t="str">
        <f t="shared" ca="1" si="321"/>
        <v/>
      </c>
      <c r="P1291" s="74" t="str">
        <f t="shared" ca="1" si="331"/>
        <v/>
      </c>
      <c r="Q1291" s="66" t="str">
        <f t="shared" ca="1" si="332"/>
        <v/>
      </c>
      <c r="R1291" s="66" t="str">
        <f t="shared" ca="1" si="333"/>
        <v/>
      </c>
      <c r="S1291" s="83" t="str">
        <f t="shared" si="334"/>
        <v/>
      </c>
      <c r="T1291" s="75" t="str">
        <f t="shared" si="322"/>
        <v/>
      </c>
      <c r="U1291" s="91" t="str">
        <f t="shared" si="335"/>
        <v/>
      </c>
      <c r="V1291" s="87" t="str">
        <f t="shared" si="323"/>
        <v/>
      </c>
      <c r="W1291" s="46" t="str">
        <f t="shared" si="336"/>
        <v/>
      </c>
      <c r="X1291" s="47"/>
    </row>
    <row r="1292" spans="1:24" x14ac:dyDescent="0.25">
      <c r="A1292" s="108" t="str">
        <f t="shared" si="324"/>
        <v/>
      </c>
      <c r="B1292" s="149"/>
      <c r="C1292" s="34"/>
      <c r="D1292" s="44"/>
      <c r="E1292" s="44"/>
      <c r="F1292" s="44"/>
      <c r="G1292" s="45"/>
      <c r="H1292" s="55" t="str">
        <f t="shared" ca="1" si="325"/>
        <v/>
      </c>
      <c r="I1292" s="56" t="str">
        <f t="shared" ca="1" si="326"/>
        <v/>
      </c>
      <c r="J1292" s="56" t="str">
        <f t="shared" ca="1" si="327"/>
        <v/>
      </c>
      <c r="K1292" s="56" t="str">
        <f t="shared" ca="1" si="328"/>
        <v/>
      </c>
      <c r="L1292" s="56" t="str">
        <f t="shared" ca="1" si="329"/>
        <v/>
      </c>
      <c r="M1292" s="56" t="str">
        <f t="shared" ca="1" si="330"/>
        <v/>
      </c>
      <c r="N1292" s="79" t="str">
        <f ca="1">IF(OR(G1292="T",G1292="",AND(H1292="",I1292="",J1292="",K1292="",L1292="",M1292="")),"",Listen!$A$6)</f>
        <v/>
      </c>
      <c r="O1292" s="60" t="str">
        <f t="shared" ca="1" si="321"/>
        <v/>
      </c>
      <c r="P1292" s="74" t="str">
        <f t="shared" ca="1" si="331"/>
        <v/>
      </c>
      <c r="Q1292" s="66" t="str">
        <f t="shared" ca="1" si="332"/>
        <v/>
      </c>
      <c r="R1292" s="66" t="str">
        <f t="shared" ca="1" si="333"/>
        <v/>
      </c>
      <c r="S1292" s="83" t="str">
        <f t="shared" si="334"/>
        <v/>
      </c>
      <c r="T1292" s="75" t="str">
        <f t="shared" si="322"/>
        <v/>
      </c>
      <c r="U1292" s="91" t="str">
        <f t="shared" si="335"/>
        <v/>
      </c>
      <c r="V1292" s="87" t="str">
        <f t="shared" si="323"/>
        <v/>
      </c>
      <c r="W1292" s="46" t="str">
        <f t="shared" si="336"/>
        <v/>
      </c>
      <c r="X1292" s="47"/>
    </row>
    <row r="1293" spans="1:24" x14ac:dyDescent="0.25">
      <c r="A1293" s="108" t="str">
        <f t="shared" si="324"/>
        <v/>
      </c>
      <c r="B1293" s="149"/>
      <c r="C1293" s="34"/>
      <c r="D1293" s="44"/>
      <c r="E1293" s="44"/>
      <c r="F1293" s="44"/>
      <c r="G1293" s="45"/>
      <c r="H1293" s="55" t="str">
        <f t="shared" ca="1" si="325"/>
        <v/>
      </c>
      <c r="I1293" s="56" t="str">
        <f t="shared" ca="1" si="326"/>
        <v/>
      </c>
      <c r="J1293" s="56" t="str">
        <f t="shared" ca="1" si="327"/>
        <v/>
      </c>
      <c r="K1293" s="56" t="str">
        <f t="shared" ca="1" si="328"/>
        <v/>
      </c>
      <c r="L1293" s="56" t="str">
        <f t="shared" ca="1" si="329"/>
        <v/>
      </c>
      <c r="M1293" s="56" t="str">
        <f t="shared" ca="1" si="330"/>
        <v/>
      </c>
      <c r="N1293" s="79" t="str">
        <f ca="1">IF(OR(G1293="T",G1293="",AND(H1293="",I1293="",J1293="",K1293="",L1293="",M1293="")),"",Listen!$A$6)</f>
        <v/>
      </c>
      <c r="O1293" s="60" t="str">
        <f t="shared" ca="1" si="321"/>
        <v/>
      </c>
      <c r="P1293" s="74" t="str">
        <f t="shared" ca="1" si="331"/>
        <v/>
      </c>
      <c r="Q1293" s="66" t="str">
        <f t="shared" ca="1" si="332"/>
        <v/>
      </c>
      <c r="R1293" s="66" t="str">
        <f t="shared" ca="1" si="333"/>
        <v/>
      </c>
      <c r="S1293" s="83" t="str">
        <f t="shared" si="334"/>
        <v/>
      </c>
      <c r="T1293" s="75" t="str">
        <f t="shared" si="322"/>
        <v/>
      </c>
      <c r="U1293" s="91" t="str">
        <f t="shared" si="335"/>
        <v/>
      </c>
      <c r="V1293" s="87" t="str">
        <f t="shared" si="323"/>
        <v/>
      </c>
      <c r="W1293" s="46" t="str">
        <f t="shared" si="336"/>
        <v/>
      </c>
      <c r="X1293" s="47"/>
    </row>
    <row r="1294" spans="1:24" x14ac:dyDescent="0.25">
      <c r="A1294" s="108" t="str">
        <f t="shared" si="324"/>
        <v/>
      </c>
      <c r="B1294" s="149"/>
      <c r="C1294" s="34"/>
      <c r="D1294" s="44"/>
      <c r="E1294" s="44"/>
      <c r="F1294" s="44"/>
      <c r="G1294" s="45"/>
      <c r="H1294" s="55" t="str">
        <f t="shared" ca="1" si="325"/>
        <v/>
      </c>
      <c r="I1294" s="56" t="str">
        <f t="shared" ca="1" si="326"/>
        <v/>
      </c>
      <c r="J1294" s="56" t="str">
        <f t="shared" ca="1" si="327"/>
        <v/>
      </c>
      <c r="K1294" s="56" t="str">
        <f t="shared" ca="1" si="328"/>
        <v/>
      </c>
      <c r="L1294" s="56" t="str">
        <f t="shared" ca="1" si="329"/>
        <v/>
      </c>
      <c r="M1294" s="56" t="str">
        <f t="shared" ca="1" si="330"/>
        <v/>
      </c>
      <c r="N1294" s="79" t="str">
        <f ca="1">IF(OR(G1294="T",G1294="",AND(H1294="",I1294="",J1294="",K1294="",L1294="",M1294="")),"",Listen!$A$6)</f>
        <v/>
      </c>
      <c r="O1294" s="60" t="str">
        <f t="shared" ca="1" si="321"/>
        <v/>
      </c>
      <c r="P1294" s="74" t="str">
        <f t="shared" ca="1" si="331"/>
        <v/>
      </c>
      <c r="Q1294" s="66" t="str">
        <f t="shared" ca="1" si="332"/>
        <v/>
      </c>
      <c r="R1294" s="66" t="str">
        <f t="shared" ca="1" si="333"/>
        <v/>
      </c>
      <c r="S1294" s="83" t="str">
        <f t="shared" si="334"/>
        <v/>
      </c>
      <c r="T1294" s="75" t="str">
        <f t="shared" si="322"/>
        <v/>
      </c>
      <c r="U1294" s="91" t="str">
        <f t="shared" si="335"/>
        <v/>
      </c>
      <c r="V1294" s="87" t="str">
        <f t="shared" si="323"/>
        <v/>
      </c>
      <c r="W1294" s="46" t="str">
        <f t="shared" si="336"/>
        <v/>
      </c>
      <c r="X1294" s="47"/>
    </row>
    <row r="1295" spans="1:24" x14ac:dyDescent="0.25">
      <c r="A1295" s="108" t="str">
        <f t="shared" si="324"/>
        <v/>
      </c>
      <c r="B1295" s="149"/>
      <c r="C1295" s="34"/>
      <c r="D1295" s="44"/>
      <c r="E1295" s="44"/>
      <c r="F1295" s="44"/>
      <c r="G1295" s="45"/>
      <c r="H1295" s="55" t="str">
        <f t="shared" ca="1" si="325"/>
        <v/>
      </c>
      <c r="I1295" s="56" t="str">
        <f t="shared" ca="1" si="326"/>
        <v/>
      </c>
      <c r="J1295" s="56" t="str">
        <f t="shared" ca="1" si="327"/>
        <v/>
      </c>
      <c r="K1295" s="56" t="str">
        <f t="shared" ca="1" si="328"/>
        <v/>
      </c>
      <c r="L1295" s="56" t="str">
        <f t="shared" ca="1" si="329"/>
        <v/>
      </c>
      <c r="M1295" s="56" t="str">
        <f t="shared" ca="1" si="330"/>
        <v/>
      </c>
      <c r="N1295" s="79" t="str">
        <f ca="1">IF(OR(G1295="T",G1295="",AND(H1295="",I1295="",J1295="",K1295="",L1295="",M1295="")),"",Listen!$A$6)</f>
        <v/>
      </c>
      <c r="O1295" s="60" t="str">
        <f t="shared" ca="1" si="321"/>
        <v/>
      </c>
      <c r="P1295" s="74" t="str">
        <f t="shared" ca="1" si="331"/>
        <v/>
      </c>
      <c r="Q1295" s="66" t="str">
        <f t="shared" ca="1" si="332"/>
        <v/>
      </c>
      <c r="R1295" s="66" t="str">
        <f t="shared" ca="1" si="333"/>
        <v/>
      </c>
      <c r="S1295" s="83" t="str">
        <f t="shared" si="334"/>
        <v/>
      </c>
      <c r="T1295" s="75" t="str">
        <f t="shared" si="322"/>
        <v/>
      </c>
      <c r="U1295" s="91" t="str">
        <f t="shared" si="335"/>
        <v/>
      </c>
      <c r="V1295" s="87" t="str">
        <f t="shared" si="323"/>
        <v/>
      </c>
      <c r="W1295" s="46" t="str">
        <f t="shared" si="336"/>
        <v/>
      </c>
      <c r="X1295" s="47"/>
    </row>
    <row r="1296" spans="1:24" x14ac:dyDescent="0.25">
      <c r="A1296" s="108" t="str">
        <f t="shared" si="324"/>
        <v/>
      </c>
      <c r="B1296" s="149"/>
      <c r="C1296" s="34"/>
      <c r="D1296" s="44"/>
      <c r="E1296" s="44"/>
      <c r="F1296" s="44"/>
      <c r="G1296" s="45"/>
      <c r="H1296" s="55" t="str">
        <f t="shared" ca="1" si="325"/>
        <v/>
      </c>
      <c r="I1296" s="56" t="str">
        <f t="shared" ca="1" si="326"/>
        <v/>
      </c>
      <c r="J1296" s="56" t="str">
        <f t="shared" ca="1" si="327"/>
        <v/>
      </c>
      <c r="K1296" s="56" t="str">
        <f t="shared" ca="1" si="328"/>
        <v/>
      </c>
      <c r="L1296" s="56" t="str">
        <f t="shared" ca="1" si="329"/>
        <v/>
      </c>
      <c r="M1296" s="56" t="str">
        <f t="shared" ca="1" si="330"/>
        <v/>
      </c>
      <c r="N1296" s="79" t="str">
        <f ca="1">IF(OR(G1296="T",G1296="",AND(H1296="",I1296="",J1296="",K1296="",L1296="",M1296="")),"",Listen!$A$6)</f>
        <v/>
      </c>
      <c r="O1296" s="60" t="str">
        <f t="shared" ca="1" si="321"/>
        <v/>
      </c>
      <c r="P1296" s="74" t="str">
        <f t="shared" ca="1" si="331"/>
        <v/>
      </c>
      <c r="Q1296" s="66" t="str">
        <f t="shared" ca="1" si="332"/>
        <v/>
      </c>
      <c r="R1296" s="66" t="str">
        <f t="shared" ca="1" si="333"/>
        <v/>
      </c>
      <c r="S1296" s="83" t="str">
        <f t="shared" si="334"/>
        <v/>
      </c>
      <c r="T1296" s="75" t="str">
        <f t="shared" si="322"/>
        <v/>
      </c>
      <c r="U1296" s="91" t="str">
        <f t="shared" si="335"/>
        <v/>
      </c>
      <c r="V1296" s="87" t="str">
        <f t="shared" si="323"/>
        <v/>
      </c>
      <c r="W1296" s="46" t="str">
        <f t="shared" si="336"/>
        <v/>
      </c>
      <c r="X1296" s="47"/>
    </row>
    <row r="1297" spans="1:24" x14ac:dyDescent="0.25">
      <c r="A1297" s="108" t="str">
        <f t="shared" si="324"/>
        <v/>
      </c>
      <c r="B1297" s="149"/>
      <c r="C1297" s="34"/>
      <c r="D1297" s="44"/>
      <c r="E1297" s="44"/>
      <c r="F1297" s="44"/>
      <c r="G1297" s="45"/>
      <c r="H1297" s="55" t="str">
        <f t="shared" ca="1" si="325"/>
        <v/>
      </c>
      <c r="I1297" s="56" t="str">
        <f t="shared" ca="1" si="326"/>
        <v/>
      </c>
      <c r="J1297" s="56" t="str">
        <f t="shared" ca="1" si="327"/>
        <v/>
      </c>
      <c r="K1297" s="56" t="str">
        <f t="shared" ca="1" si="328"/>
        <v/>
      </c>
      <c r="L1297" s="56" t="str">
        <f t="shared" ca="1" si="329"/>
        <v/>
      </c>
      <c r="M1297" s="56" t="str">
        <f t="shared" ca="1" si="330"/>
        <v/>
      </c>
      <c r="N1297" s="79" t="str">
        <f ca="1">IF(OR(G1297="T",G1297="",AND(H1297="",I1297="",J1297="",K1297="",L1297="",M1297="")),"",Listen!$A$6)</f>
        <v/>
      </c>
      <c r="O1297" s="60" t="str">
        <f t="shared" ca="1" si="321"/>
        <v/>
      </c>
      <c r="P1297" s="74" t="str">
        <f t="shared" ca="1" si="331"/>
        <v/>
      </c>
      <c r="Q1297" s="66" t="str">
        <f t="shared" ca="1" si="332"/>
        <v/>
      </c>
      <c r="R1297" s="66" t="str">
        <f t="shared" ca="1" si="333"/>
        <v/>
      </c>
      <c r="S1297" s="83" t="str">
        <f t="shared" si="334"/>
        <v/>
      </c>
      <c r="T1297" s="75" t="str">
        <f t="shared" si="322"/>
        <v/>
      </c>
      <c r="U1297" s="91" t="str">
        <f t="shared" si="335"/>
        <v/>
      </c>
      <c r="V1297" s="87" t="str">
        <f t="shared" si="323"/>
        <v/>
      </c>
      <c r="W1297" s="46" t="str">
        <f t="shared" si="336"/>
        <v/>
      </c>
      <c r="X1297" s="47"/>
    </row>
    <row r="1298" spans="1:24" x14ac:dyDescent="0.25">
      <c r="A1298" s="108" t="str">
        <f t="shared" si="324"/>
        <v/>
      </c>
      <c r="B1298" s="149"/>
      <c r="C1298" s="34"/>
      <c r="D1298" s="44"/>
      <c r="E1298" s="44"/>
      <c r="F1298" s="44"/>
      <c r="G1298" s="45"/>
      <c r="H1298" s="55" t="str">
        <f t="shared" ca="1" si="325"/>
        <v/>
      </c>
      <c r="I1298" s="56" t="str">
        <f t="shared" ca="1" si="326"/>
        <v/>
      </c>
      <c r="J1298" s="56" t="str">
        <f t="shared" ca="1" si="327"/>
        <v/>
      </c>
      <c r="K1298" s="56" t="str">
        <f t="shared" ca="1" si="328"/>
        <v/>
      </c>
      <c r="L1298" s="56" t="str">
        <f t="shared" ca="1" si="329"/>
        <v/>
      </c>
      <c r="M1298" s="56" t="str">
        <f t="shared" ca="1" si="330"/>
        <v/>
      </c>
      <c r="N1298" s="79" t="str">
        <f ca="1">IF(OR(G1298="T",G1298="",AND(H1298="",I1298="",J1298="",K1298="",L1298="",M1298="")),"",Listen!$A$6)</f>
        <v/>
      </c>
      <c r="O1298" s="60" t="str">
        <f t="shared" ca="1" si="321"/>
        <v/>
      </c>
      <c r="P1298" s="74" t="str">
        <f t="shared" ca="1" si="331"/>
        <v/>
      </c>
      <c r="Q1298" s="66" t="str">
        <f t="shared" ca="1" si="332"/>
        <v/>
      </c>
      <c r="R1298" s="66" t="str">
        <f t="shared" ca="1" si="333"/>
        <v/>
      </c>
      <c r="S1298" s="83" t="str">
        <f t="shared" si="334"/>
        <v/>
      </c>
      <c r="T1298" s="75" t="str">
        <f t="shared" si="322"/>
        <v/>
      </c>
      <c r="U1298" s="91" t="str">
        <f t="shared" si="335"/>
        <v/>
      </c>
      <c r="V1298" s="87" t="str">
        <f t="shared" si="323"/>
        <v/>
      </c>
      <c r="W1298" s="46" t="str">
        <f t="shared" si="336"/>
        <v/>
      </c>
      <c r="X1298" s="47"/>
    </row>
    <row r="1299" spans="1:24" x14ac:dyDescent="0.25">
      <c r="A1299" s="108" t="str">
        <f t="shared" si="324"/>
        <v/>
      </c>
      <c r="B1299" s="149"/>
      <c r="C1299" s="34"/>
      <c r="D1299" s="44"/>
      <c r="E1299" s="44"/>
      <c r="F1299" s="44"/>
      <c r="G1299" s="45"/>
      <c r="H1299" s="55" t="str">
        <f t="shared" ca="1" si="325"/>
        <v/>
      </c>
      <c r="I1299" s="56" t="str">
        <f t="shared" ca="1" si="326"/>
        <v/>
      </c>
      <c r="J1299" s="56" t="str">
        <f t="shared" ca="1" si="327"/>
        <v/>
      </c>
      <c r="K1299" s="56" t="str">
        <f t="shared" ca="1" si="328"/>
        <v/>
      </c>
      <c r="L1299" s="56" t="str">
        <f t="shared" ca="1" si="329"/>
        <v/>
      </c>
      <c r="M1299" s="56" t="str">
        <f t="shared" ca="1" si="330"/>
        <v/>
      </c>
      <c r="N1299" s="79" t="str">
        <f ca="1">IF(OR(G1299="T",G1299="",AND(H1299="",I1299="",J1299="",K1299="",L1299="",M1299="")),"",Listen!$A$6)</f>
        <v/>
      </c>
      <c r="O1299" s="60" t="str">
        <f t="shared" ca="1" si="321"/>
        <v/>
      </c>
      <c r="P1299" s="74" t="str">
        <f t="shared" ca="1" si="331"/>
        <v/>
      </c>
      <c r="Q1299" s="66" t="str">
        <f t="shared" ca="1" si="332"/>
        <v/>
      </c>
      <c r="R1299" s="66" t="str">
        <f t="shared" ca="1" si="333"/>
        <v/>
      </c>
      <c r="S1299" s="83" t="str">
        <f t="shared" si="334"/>
        <v/>
      </c>
      <c r="T1299" s="75" t="str">
        <f t="shared" si="322"/>
        <v/>
      </c>
      <c r="U1299" s="91" t="str">
        <f t="shared" si="335"/>
        <v/>
      </c>
      <c r="V1299" s="87" t="str">
        <f t="shared" si="323"/>
        <v/>
      </c>
      <c r="W1299" s="46" t="str">
        <f t="shared" si="336"/>
        <v/>
      </c>
      <c r="X1299" s="47"/>
    </row>
    <row r="1300" spans="1:24" x14ac:dyDescent="0.25">
      <c r="A1300" s="108" t="str">
        <f t="shared" si="324"/>
        <v/>
      </c>
      <c r="B1300" s="149"/>
      <c r="C1300" s="34"/>
      <c r="D1300" s="44"/>
      <c r="E1300" s="44"/>
      <c r="F1300" s="44"/>
      <c r="G1300" s="45"/>
      <c r="H1300" s="55" t="str">
        <f t="shared" ca="1" si="325"/>
        <v/>
      </c>
      <c r="I1300" s="56" t="str">
        <f t="shared" ca="1" si="326"/>
        <v/>
      </c>
      <c r="J1300" s="56" t="str">
        <f t="shared" ca="1" si="327"/>
        <v/>
      </c>
      <c r="K1300" s="56" t="str">
        <f t="shared" ca="1" si="328"/>
        <v/>
      </c>
      <c r="L1300" s="56" t="str">
        <f t="shared" ca="1" si="329"/>
        <v/>
      </c>
      <c r="M1300" s="56" t="str">
        <f t="shared" ca="1" si="330"/>
        <v/>
      </c>
      <c r="N1300" s="79" t="str">
        <f ca="1">IF(OR(G1300="T",G1300="",AND(H1300="",I1300="",J1300="",K1300="",L1300="",M1300="")),"",Listen!$A$6)</f>
        <v/>
      </c>
      <c r="O1300" s="60" t="str">
        <f t="shared" ca="1" si="321"/>
        <v/>
      </c>
      <c r="P1300" s="74" t="str">
        <f t="shared" ca="1" si="331"/>
        <v/>
      </c>
      <c r="Q1300" s="66" t="str">
        <f t="shared" ca="1" si="332"/>
        <v/>
      </c>
      <c r="R1300" s="66" t="str">
        <f t="shared" ca="1" si="333"/>
        <v/>
      </c>
      <c r="S1300" s="83" t="str">
        <f t="shared" si="334"/>
        <v/>
      </c>
      <c r="T1300" s="75" t="str">
        <f t="shared" si="322"/>
        <v/>
      </c>
      <c r="U1300" s="91" t="str">
        <f t="shared" si="335"/>
        <v/>
      </c>
      <c r="V1300" s="87" t="str">
        <f t="shared" si="323"/>
        <v/>
      </c>
      <c r="W1300" s="46" t="str">
        <f t="shared" si="336"/>
        <v/>
      </c>
      <c r="X1300" s="47"/>
    </row>
    <row r="1301" spans="1:24" x14ac:dyDescent="0.25">
      <c r="A1301" s="108" t="str">
        <f t="shared" si="324"/>
        <v/>
      </c>
      <c r="B1301" s="149"/>
      <c r="C1301" s="34"/>
      <c r="D1301" s="44"/>
      <c r="E1301" s="44"/>
      <c r="F1301" s="44"/>
      <c r="G1301" s="45"/>
      <c r="H1301" s="55" t="str">
        <f t="shared" ca="1" si="325"/>
        <v/>
      </c>
      <c r="I1301" s="56" t="str">
        <f t="shared" ca="1" si="326"/>
        <v/>
      </c>
      <c r="J1301" s="56" t="str">
        <f t="shared" ca="1" si="327"/>
        <v/>
      </c>
      <c r="K1301" s="56" t="str">
        <f t="shared" ca="1" si="328"/>
        <v/>
      </c>
      <c r="L1301" s="56" t="str">
        <f t="shared" ca="1" si="329"/>
        <v/>
      </c>
      <c r="M1301" s="56" t="str">
        <f t="shared" ca="1" si="330"/>
        <v/>
      </c>
      <c r="N1301" s="79" t="str">
        <f ca="1">IF(OR(G1301="T",G1301="",AND(H1301="",I1301="",J1301="",K1301="",L1301="",M1301="")),"",Listen!$A$6)</f>
        <v/>
      </c>
      <c r="O1301" s="60" t="str">
        <f t="shared" ca="1" si="321"/>
        <v/>
      </c>
      <c r="P1301" s="74" t="str">
        <f t="shared" ca="1" si="331"/>
        <v/>
      </c>
      <c r="Q1301" s="66" t="str">
        <f t="shared" ca="1" si="332"/>
        <v/>
      </c>
      <c r="R1301" s="66" t="str">
        <f t="shared" ca="1" si="333"/>
        <v/>
      </c>
      <c r="S1301" s="83" t="str">
        <f t="shared" si="334"/>
        <v/>
      </c>
      <c r="T1301" s="75" t="str">
        <f t="shared" si="322"/>
        <v/>
      </c>
      <c r="U1301" s="91" t="str">
        <f t="shared" si="335"/>
        <v/>
      </c>
      <c r="V1301" s="87" t="str">
        <f t="shared" si="323"/>
        <v/>
      </c>
      <c r="W1301" s="46" t="str">
        <f t="shared" si="336"/>
        <v/>
      </c>
      <c r="X1301" s="47"/>
    </row>
    <row r="1302" spans="1:24" x14ac:dyDescent="0.25">
      <c r="A1302" s="108" t="str">
        <f t="shared" si="324"/>
        <v/>
      </c>
      <c r="B1302" s="149"/>
      <c r="C1302" s="34"/>
      <c r="D1302" s="44"/>
      <c r="E1302" s="44"/>
      <c r="F1302" s="44"/>
      <c r="G1302" s="45"/>
      <c r="H1302" s="55" t="str">
        <f t="shared" ca="1" si="325"/>
        <v/>
      </c>
      <c r="I1302" s="56" t="str">
        <f t="shared" ca="1" si="326"/>
        <v/>
      </c>
      <c r="J1302" s="56" t="str">
        <f t="shared" ca="1" si="327"/>
        <v/>
      </c>
      <c r="K1302" s="56" t="str">
        <f t="shared" ca="1" si="328"/>
        <v/>
      </c>
      <c r="L1302" s="56" t="str">
        <f t="shared" ca="1" si="329"/>
        <v/>
      </c>
      <c r="M1302" s="56" t="str">
        <f t="shared" ca="1" si="330"/>
        <v/>
      </c>
      <c r="N1302" s="79" t="str">
        <f ca="1">IF(OR(G1302="T",G1302="",AND(H1302="",I1302="",J1302="",K1302="",L1302="",M1302="")),"",Listen!$A$6)</f>
        <v/>
      </c>
      <c r="O1302" s="60" t="str">
        <f t="shared" ca="1" si="321"/>
        <v/>
      </c>
      <c r="P1302" s="74" t="str">
        <f t="shared" ca="1" si="331"/>
        <v/>
      </c>
      <c r="Q1302" s="66" t="str">
        <f t="shared" ca="1" si="332"/>
        <v/>
      </c>
      <c r="R1302" s="66" t="str">
        <f t="shared" ca="1" si="333"/>
        <v/>
      </c>
      <c r="S1302" s="83" t="str">
        <f t="shared" si="334"/>
        <v/>
      </c>
      <c r="T1302" s="75" t="str">
        <f t="shared" si="322"/>
        <v/>
      </c>
      <c r="U1302" s="91" t="str">
        <f t="shared" si="335"/>
        <v/>
      </c>
      <c r="V1302" s="87" t="str">
        <f t="shared" si="323"/>
        <v/>
      </c>
      <c r="W1302" s="46" t="str">
        <f t="shared" si="336"/>
        <v/>
      </c>
      <c r="X1302" s="47"/>
    </row>
    <row r="1303" spans="1:24" x14ac:dyDescent="0.25">
      <c r="A1303" s="108" t="str">
        <f t="shared" si="324"/>
        <v/>
      </c>
      <c r="B1303" s="149"/>
      <c r="C1303" s="34"/>
      <c r="D1303" s="44"/>
      <c r="E1303" s="44"/>
      <c r="F1303" s="44"/>
      <c r="G1303" s="45"/>
      <c r="H1303" s="55" t="str">
        <f t="shared" ca="1" si="325"/>
        <v/>
      </c>
      <c r="I1303" s="56" t="str">
        <f t="shared" ca="1" si="326"/>
        <v/>
      </c>
      <c r="J1303" s="56" t="str">
        <f t="shared" ca="1" si="327"/>
        <v/>
      </c>
      <c r="K1303" s="56" t="str">
        <f t="shared" ca="1" si="328"/>
        <v/>
      </c>
      <c r="L1303" s="56" t="str">
        <f t="shared" ca="1" si="329"/>
        <v/>
      </c>
      <c r="M1303" s="56" t="str">
        <f t="shared" ca="1" si="330"/>
        <v/>
      </c>
      <c r="N1303" s="79" t="str">
        <f ca="1">IF(OR(G1303="T",G1303="",AND(H1303="",I1303="",J1303="",K1303="",L1303="",M1303="")),"",Listen!$A$6)</f>
        <v/>
      </c>
      <c r="O1303" s="60" t="str">
        <f t="shared" ca="1" si="321"/>
        <v/>
      </c>
      <c r="P1303" s="74" t="str">
        <f t="shared" ca="1" si="331"/>
        <v/>
      </c>
      <c r="Q1303" s="66" t="str">
        <f t="shared" ca="1" si="332"/>
        <v/>
      </c>
      <c r="R1303" s="66" t="str">
        <f t="shared" ca="1" si="333"/>
        <v/>
      </c>
      <c r="S1303" s="83" t="str">
        <f t="shared" si="334"/>
        <v/>
      </c>
      <c r="T1303" s="75" t="str">
        <f t="shared" si="322"/>
        <v/>
      </c>
      <c r="U1303" s="91" t="str">
        <f t="shared" si="335"/>
        <v/>
      </c>
      <c r="V1303" s="87" t="str">
        <f t="shared" si="323"/>
        <v/>
      </c>
      <c r="W1303" s="46" t="str">
        <f t="shared" si="336"/>
        <v/>
      </c>
      <c r="X1303" s="47"/>
    </row>
    <row r="1304" spans="1:24" x14ac:dyDescent="0.25">
      <c r="A1304" s="108" t="str">
        <f t="shared" si="324"/>
        <v/>
      </c>
      <c r="B1304" s="149"/>
      <c r="C1304" s="34"/>
      <c r="D1304" s="44"/>
      <c r="E1304" s="44"/>
      <c r="F1304" s="44"/>
      <c r="G1304" s="45"/>
      <c r="H1304" s="55" t="str">
        <f t="shared" ca="1" si="325"/>
        <v/>
      </c>
      <c r="I1304" s="56" t="str">
        <f t="shared" ca="1" si="326"/>
        <v/>
      </c>
      <c r="J1304" s="56" t="str">
        <f t="shared" ca="1" si="327"/>
        <v/>
      </c>
      <c r="K1304" s="56" t="str">
        <f t="shared" ca="1" si="328"/>
        <v/>
      </c>
      <c r="L1304" s="56" t="str">
        <f t="shared" ca="1" si="329"/>
        <v/>
      </c>
      <c r="M1304" s="56" t="str">
        <f t="shared" ca="1" si="330"/>
        <v/>
      </c>
      <c r="N1304" s="79" t="str">
        <f ca="1">IF(OR(G1304="T",G1304="",AND(H1304="",I1304="",J1304="",K1304="",L1304="",M1304="")),"",Listen!$A$6)</f>
        <v/>
      </c>
      <c r="O1304" s="60" t="str">
        <f t="shared" ca="1" si="321"/>
        <v/>
      </c>
      <c r="P1304" s="74" t="str">
        <f t="shared" ca="1" si="331"/>
        <v/>
      </c>
      <c r="Q1304" s="66" t="str">
        <f t="shared" ca="1" si="332"/>
        <v/>
      </c>
      <c r="R1304" s="66" t="str">
        <f t="shared" ca="1" si="333"/>
        <v/>
      </c>
      <c r="S1304" s="83" t="str">
        <f t="shared" si="334"/>
        <v/>
      </c>
      <c r="T1304" s="75" t="str">
        <f t="shared" si="322"/>
        <v/>
      </c>
      <c r="U1304" s="91" t="str">
        <f t="shared" si="335"/>
        <v/>
      </c>
      <c r="V1304" s="87" t="str">
        <f t="shared" si="323"/>
        <v/>
      </c>
      <c r="W1304" s="46" t="str">
        <f t="shared" si="336"/>
        <v/>
      </c>
      <c r="X1304" s="47"/>
    </row>
    <row r="1305" spans="1:24" x14ac:dyDescent="0.25">
      <c r="A1305" s="108" t="str">
        <f t="shared" si="324"/>
        <v/>
      </c>
      <c r="B1305" s="149"/>
      <c r="C1305" s="34"/>
      <c r="D1305" s="44"/>
      <c r="E1305" s="44"/>
      <c r="F1305" s="44"/>
      <c r="G1305" s="45"/>
      <c r="H1305" s="55" t="str">
        <f t="shared" ca="1" si="325"/>
        <v/>
      </c>
      <c r="I1305" s="56" t="str">
        <f t="shared" ca="1" si="326"/>
        <v/>
      </c>
      <c r="J1305" s="56" t="str">
        <f t="shared" ca="1" si="327"/>
        <v/>
      </c>
      <c r="K1305" s="56" t="str">
        <f t="shared" ca="1" si="328"/>
        <v/>
      </c>
      <c r="L1305" s="56" t="str">
        <f t="shared" ca="1" si="329"/>
        <v/>
      </c>
      <c r="M1305" s="56" t="str">
        <f t="shared" ca="1" si="330"/>
        <v/>
      </c>
      <c r="N1305" s="79" t="str">
        <f ca="1">IF(OR(G1305="T",G1305="",AND(H1305="",I1305="",J1305="",K1305="",L1305="",M1305="")),"",Listen!$A$6)</f>
        <v/>
      </c>
      <c r="O1305" s="60" t="str">
        <f t="shared" ca="1" si="321"/>
        <v/>
      </c>
      <c r="P1305" s="74" t="str">
        <f t="shared" ca="1" si="331"/>
        <v/>
      </c>
      <c r="Q1305" s="66" t="str">
        <f t="shared" ca="1" si="332"/>
        <v/>
      </c>
      <c r="R1305" s="66" t="str">
        <f t="shared" ca="1" si="333"/>
        <v/>
      </c>
      <c r="S1305" s="83" t="str">
        <f t="shared" si="334"/>
        <v/>
      </c>
      <c r="T1305" s="75" t="str">
        <f t="shared" si="322"/>
        <v/>
      </c>
      <c r="U1305" s="91" t="str">
        <f t="shared" si="335"/>
        <v/>
      </c>
      <c r="V1305" s="87" t="str">
        <f t="shared" si="323"/>
        <v/>
      </c>
      <c r="W1305" s="46" t="str">
        <f t="shared" si="336"/>
        <v/>
      </c>
      <c r="X1305" s="47"/>
    </row>
    <row r="1306" spans="1:24" x14ac:dyDescent="0.25">
      <c r="A1306" s="108" t="str">
        <f t="shared" si="324"/>
        <v/>
      </c>
      <c r="B1306" s="149"/>
      <c r="C1306" s="34"/>
      <c r="D1306" s="44"/>
      <c r="E1306" s="44"/>
      <c r="F1306" s="44"/>
      <c r="G1306" s="45"/>
      <c r="H1306" s="55" t="str">
        <f t="shared" ca="1" si="325"/>
        <v/>
      </c>
      <c r="I1306" s="56" t="str">
        <f t="shared" ca="1" si="326"/>
        <v/>
      </c>
      <c r="J1306" s="56" t="str">
        <f t="shared" ca="1" si="327"/>
        <v/>
      </c>
      <c r="K1306" s="56" t="str">
        <f t="shared" ca="1" si="328"/>
        <v/>
      </c>
      <c r="L1306" s="56" t="str">
        <f t="shared" ca="1" si="329"/>
        <v/>
      </c>
      <c r="M1306" s="56" t="str">
        <f t="shared" ca="1" si="330"/>
        <v/>
      </c>
      <c r="N1306" s="79" t="str">
        <f ca="1">IF(OR(G1306="T",G1306="",AND(H1306="",I1306="",J1306="",K1306="",L1306="",M1306="")),"",Listen!$A$6)</f>
        <v/>
      </c>
      <c r="O1306" s="60" t="str">
        <f t="shared" ca="1" si="321"/>
        <v/>
      </c>
      <c r="P1306" s="74" t="str">
        <f t="shared" ca="1" si="331"/>
        <v/>
      </c>
      <c r="Q1306" s="66" t="str">
        <f t="shared" ca="1" si="332"/>
        <v/>
      </c>
      <c r="R1306" s="66" t="str">
        <f t="shared" ca="1" si="333"/>
        <v/>
      </c>
      <c r="S1306" s="83" t="str">
        <f t="shared" si="334"/>
        <v/>
      </c>
      <c r="T1306" s="75" t="str">
        <f t="shared" si="322"/>
        <v/>
      </c>
      <c r="U1306" s="91" t="str">
        <f t="shared" si="335"/>
        <v/>
      </c>
      <c r="V1306" s="87" t="str">
        <f t="shared" si="323"/>
        <v/>
      </c>
      <c r="W1306" s="46" t="str">
        <f t="shared" si="336"/>
        <v/>
      </c>
      <c r="X1306" s="47"/>
    </row>
    <row r="1307" spans="1:24" x14ac:dyDescent="0.25">
      <c r="A1307" s="108" t="str">
        <f t="shared" si="324"/>
        <v/>
      </c>
      <c r="B1307" s="149"/>
      <c r="C1307" s="34"/>
      <c r="D1307" s="44"/>
      <c r="E1307" s="44"/>
      <c r="F1307" s="44"/>
      <c r="G1307" s="45"/>
      <c r="H1307" s="55" t="str">
        <f t="shared" ca="1" si="325"/>
        <v/>
      </c>
      <c r="I1307" s="56" t="str">
        <f t="shared" ca="1" si="326"/>
        <v/>
      </c>
      <c r="J1307" s="56" t="str">
        <f t="shared" ca="1" si="327"/>
        <v/>
      </c>
      <c r="K1307" s="56" t="str">
        <f t="shared" ca="1" si="328"/>
        <v/>
      </c>
      <c r="L1307" s="56" t="str">
        <f t="shared" ca="1" si="329"/>
        <v/>
      </c>
      <c r="M1307" s="56" t="str">
        <f t="shared" ca="1" si="330"/>
        <v/>
      </c>
      <c r="N1307" s="79" t="str">
        <f ca="1">IF(OR(G1307="T",G1307="",AND(H1307="",I1307="",J1307="",K1307="",L1307="",M1307="")),"",Listen!$A$6)</f>
        <v/>
      </c>
      <c r="O1307" s="60" t="str">
        <f t="shared" ca="1" si="321"/>
        <v/>
      </c>
      <c r="P1307" s="74" t="str">
        <f t="shared" ca="1" si="331"/>
        <v/>
      </c>
      <c r="Q1307" s="66" t="str">
        <f t="shared" ca="1" si="332"/>
        <v/>
      </c>
      <c r="R1307" s="66" t="str">
        <f t="shared" ca="1" si="333"/>
        <v/>
      </c>
      <c r="S1307" s="83" t="str">
        <f t="shared" si="334"/>
        <v/>
      </c>
      <c r="T1307" s="75" t="str">
        <f t="shared" si="322"/>
        <v/>
      </c>
      <c r="U1307" s="91" t="str">
        <f t="shared" si="335"/>
        <v/>
      </c>
      <c r="V1307" s="87" t="str">
        <f t="shared" si="323"/>
        <v/>
      </c>
      <c r="W1307" s="46" t="str">
        <f t="shared" si="336"/>
        <v/>
      </c>
      <c r="X1307" s="47"/>
    </row>
    <row r="1308" spans="1:24" x14ac:dyDescent="0.25">
      <c r="A1308" s="108" t="str">
        <f t="shared" si="324"/>
        <v/>
      </c>
      <c r="B1308" s="149"/>
      <c r="C1308" s="34"/>
      <c r="D1308" s="44"/>
      <c r="E1308" s="44"/>
      <c r="F1308" s="44"/>
      <c r="G1308" s="45"/>
      <c r="H1308" s="55" t="str">
        <f t="shared" ca="1" si="325"/>
        <v/>
      </c>
      <c r="I1308" s="56" t="str">
        <f t="shared" ca="1" si="326"/>
        <v/>
      </c>
      <c r="J1308" s="56" t="str">
        <f t="shared" ca="1" si="327"/>
        <v/>
      </c>
      <c r="K1308" s="56" t="str">
        <f t="shared" ca="1" si="328"/>
        <v/>
      </c>
      <c r="L1308" s="56" t="str">
        <f t="shared" ca="1" si="329"/>
        <v/>
      </c>
      <c r="M1308" s="56" t="str">
        <f t="shared" ca="1" si="330"/>
        <v/>
      </c>
      <c r="N1308" s="79" t="str">
        <f ca="1">IF(OR(G1308="T",G1308="",AND(H1308="",I1308="",J1308="",K1308="",L1308="",M1308="")),"",Listen!$A$6)</f>
        <v/>
      </c>
      <c r="O1308" s="60" t="str">
        <f t="shared" ca="1" si="321"/>
        <v/>
      </c>
      <c r="P1308" s="74" t="str">
        <f t="shared" ca="1" si="331"/>
        <v/>
      </c>
      <c r="Q1308" s="66" t="str">
        <f t="shared" ca="1" si="332"/>
        <v/>
      </c>
      <c r="R1308" s="66" t="str">
        <f t="shared" ca="1" si="333"/>
        <v/>
      </c>
      <c r="S1308" s="83" t="str">
        <f t="shared" si="334"/>
        <v/>
      </c>
      <c r="T1308" s="75" t="str">
        <f t="shared" si="322"/>
        <v/>
      </c>
      <c r="U1308" s="91" t="str">
        <f t="shared" si="335"/>
        <v/>
      </c>
      <c r="V1308" s="87" t="str">
        <f t="shared" si="323"/>
        <v/>
      </c>
      <c r="W1308" s="46" t="str">
        <f t="shared" si="336"/>
        <v/>
      </c>
      <c r="X1308" s="47"/>
    </row>
    <row r="1309" spans="1:24" x14ac:dyDescent="0.25">
      <c r="A1309" s="108" t="str">
        <f t="shared" si="324"/>
        <v/>
      </c>
      <c r="B1309" s="149"/>
      <c r="C1309" s="34"/>
      <c r="D1309" s="44"/>
      <c r="E1309" s="44"/>
      <c r="F1309" s="44"/>
      <c r="G1309" s="45"/>
      <c r="H1309" s="55" t="str">
        <f t="shared" ca="1" si="325"/>
        <v/>
      </c>
      <c r="I1309" s="56" t="str">
        <f t="shared" ca="1" si="326"/>
        <v/>
      </c>
      <c r="J1309" s="56" t="str">
        <f t="shared" ca="1" si="327"/>
        <v/>
      </c>
      <c r="K1309" s="56" t="str">
        <f t="shared" ca="1" si="328"/>
        <v/>
      </c>
      <c r="L1309" s="56" t="str">
        <f t="shared" ca="1" si="329"/>
        <v/>
      </c>
      <c r="M1309" s="56" t="str">
        <f t="shared" ca="1" si="330"/>
        <v/>
      </c>
      <c r="N1309" s="79" t="str">
        <f ca="1">IF(OR(G1309="T",G1309="",AND(H1309="",I1309="",J1309="",K1309="",L1309="",M1309="")),"",Listen!$A$6)</f>
        <v/>
      </c>
      <c r="O1309" s="60" t="str">
        <f t="shared" ca="1" si="321"/>
        <v/>
      </c>
      <c r="P1309" s="74" t="str">
        <f t="shared" ca="1" si="331"/>
        <v/>
      </c>
      <c r="Q1309" s="66" t="str">
        <f t="shared" ca="1" si="332"/>
        <v/>
      </c>
      <c r="R1309" s="66" t="str">
        <f t="shared" ca="1" si="333"/>
        <v/>
      </c>
      <c r="S1309" s="83" t="str">
        <f t="shared" si="334"/>
        <v/>
      </c>
      <c r="T1309" s="75" t="str">
        <f t="shared" si="322"/>
        <v/>
      </c>
      <c r="U1309" s="91" t="str">
        <f t="shared" si="335"/>
        <v/>
      </c>
      <c r="V1309" s="87" t="str">
        <f t="shared" si="323"/>
        <v/>
      </c>
      <c r="W1309" s="46" t="str">
        <f t="shared" si="336"/>
        <v/>
      </c>
      <c r="X1309" s="47"/>
    </row>
    <row r="1310" spans="1:24" x14ac:dyDescent="0.25">
      <c r="A1310" s="108" t="str">
        <f t="shared" si="324"/>
        <v/>
      </c>
      <c r="B1310" s="149"/>
      <c r="C1310" s="34"/>
      <c r="D1310" s="44"/>
      <c r="E1310" s="44"/>
      <c r="F1310" s="44"/>
      <c r="G1310" s="45"/>
      <c r="H1310" s="55" t="str">
        <f t="shared" ca="1" si="325"/>
        <v/>
      </c>
      <c r="I1310" s="56" t="str">
        <f t="shared" ca="1" si="326"/>
        <v/>
      </c>
      <c r="J1310" s="56" t="str">
        <f t="shared" ca="1" si="327"/>
        <v/>
      </c>
      <c r="K1310" s="56" t="str">
        <f t="shared" ca="1" si="328"/>
        <v/>
      </c>
      <c r="L1310" s="56" t="str">
        <f t="shared" ca="1" si="329"/>
        <v/>
      </c>
      <c r="M1310" s="56" t="str">
        <f t="shared" ca="1" si="330"/>
        <v/>
      </c>
      <c r="N1310" s="79" t="str">
        <f ca="1">IF(OR(G1310="T",G1310="",AND(H1310="",I1310="",J1310="",K1310="",L1310="",M1310="")),"",Listen!$A$6)</f>
        <v/>
      </c>
      <c r="O1310" s="60" t="str">
        <f t="shared" ca="1" si="321"/>
        <v/>
      </c>
      <c r="P1310" s="74" t="str">
        <f t="shared" ca="1" si="331"/>
        <v/>
      </c>
      <c r="Q1310" s="66" t="str">
        <f t="shared" ca="1" si="332"/>
        <v/>
      </c>
      <c r="R1310" s="66" t="str">
        <f t="shared" ca="1" si="333"/>
        <v/>
      </c>
      <c r="S1310" s="83" t="str">
        <f t="shared" si="334"/>
        <v/>
      </c>
      <c r="T1310" s="75" t="str">
        <f t="shared" si="322"/>
        <v/>
      </c>
      <c r="U1310" s="91" t="str">
        <f t="shared" si="335"/>
        <v/>
      </c>
      <c r="V1310" s="87" t="str">
        <f t="shared" si="323"/>
        <v/>
      </c>
      <c r="W1310" s="46" t="str">
        <f t="shared" si="336"/>
        <v/>
      </c>
      <c r="X1310" s="47"/>
    </row>
    <row r="1311" spans="1:24" x14ac:dyDescent="0.25">
      <c r="A1311" s="108" t="str">
        <f t="shared" si="324"/>
        <v/>
      </c>
      <c r="B1311" s="149"/>
      <c r="C1311" s="34"/>
      <c r="D1311" s="44"/>
      <c r="E1311" s="44"/>
      <c r="F1311" s="44"/>
      <c r="G1311" s="45"/>
      <c r="H1311" s="55" t="str">
        <f t="shared" ca="1" si="325"/>
        <v/>
      </c>
      <c r="I1311" s="56" t="str">
        <f t="shared" ca="1" si="326"/>
        <v/>
      </c>
      <c r="J1311" s="56" t="str">
        <f t="shared" ca="1" si="327"/>
        <v/>
      </c>
      <c r="K1311" s="56" t="str">
        <f t="shared" ca="1" si="328"/>
        <v/>
      </c>
      <c r="L1311" s="56" t="str">
        <f t="shared" ca="1" si="329"/>
        <v/>
      </c>
      <c r="M1311" s="56" t="str">
        <f t="shared" ca="1" si="330"/>
        <v/>
      </c>
      <c r="N1311" s="79" t="str">
        <f ca="1">IF(OR(G1311="T",G1311="",AND(H1311="",I1311="",J1311="",K1311="",L1311="",M1311="")),"",Listen!$A$6)</f>
        <v/>
      </c>
      <c r="O1311" s="60" t="str">
        <f t="shared" ca="1" si="321"/>
        <v/>
      </c>
      <c r="P1311" s="74" t="str">
        <f t="shared" ca="1" si="331"/>
        <v/>
      </c>
      <c r="Q1311" s="66" t="str">
        <f t="shared" ca="1" si="332"/>
        <v/>
      </c>
      <c r="R1311" s="66" t="str">
        <f t="shared" ca="1" si="333"/>
        <v/>
      </c>
      <c r="S1311" s="83" t="str">
        <f t="shared" si="334"/>
        <v/>
      </c>
      <c r="T1311" s="75" t="str">
        <f t="shared" si="322"/>
        <v/>
      </c>
      <c r="U1311" s="91" t="str">
        <f t="shared" si="335"/>
        <v/>
      </c>
      <c r="V1311" s="87" t="str">
        <f t="shared" si="323"/>
        <v/>
      </c>
      <c r="W1311" s="46" t="str">
        <f t="shared" si="336"/>
        <v/>
      </c>
      <c r="X1311" s="47"/>
    </row>
    <row r="1312" spans="1:24" x14ac:dyDescent="0.25">
      <c r="A1312" s="108" t="str">
        <f t="shared" si="324"/>
        <v/>
      </c>
      <c r="B1312" s="149"/>
      <c r="C1312" s="34"/>
      <c r="D1312" s="44"/>
      <c r="E1312" s="44"/>
      <c r="F1312" s="44"/>
      <c r="G1312" s="45"/>
      <c r="H1312" s="55" t="str">
        <f t="shared" ca="1" si="325"/>
        <v/>
      </c>
      <c r="I1312" s="56" t="str">
        <f t="shared" ca="1" si="326"/>
        <v/>
      </c>
      <c r="J1312" s="56" t="str">
        <f t="shared" ca="1" si="327"/>
        <v/>
      </c>
      <c r="K1312" s="56" t="str">
        <f t="shared" ca="1" si="328"/>
        <v/>
      </c>
      <c r="L1312" s="56" t="str">
        <f t="shared" ca="1" si="329"/>
        <v/>
      </c>
      <c r="M1312" s="56" t="str">
        <f t="shared" ca="1" si="330"/>
        <v/>
      </c>
      <c r="N1312" s="79" t="str">
        <f ca="1">IF(OR(G1312="T",G1312="",AND(H1312="",I1312="",J1312="",K1312="",L1312="",M1312="")),"",Listen!$A$6)</f>
        <v/>
      </c>
      <c r="O1312" s="60" t="str">
        <f t="shared" ca="1" si="321"/>
        <v/>
      </c>
      <c r="P1312" s="74" t="str">
        <f t="shared" ca="1" si="331"/>
        <v/>
      </c>
      <c r="Q1312" s="66" t="str">
        <f t="shared" ca="1" si="332"/>
        <v/>
      </c>
      <c r="R1312" s="66" t="str">
        <f t="shared" ca="1" si="333"/>
        <v/>
      </c>
      <c r="S1312" s="83" t="str">
        <f t="shared" si="334"/>
        <v/>
      </c>
      <c r="T1312" s="75" t="str">
        <f t="shared" si="322"/>
        <v/>
      </c>
      <c r="U1312" s="91" t="str">
        <f t="shared" si="335"/>
        <v/>
      </c>
      <c r="V1312" s="87" t="str">
        <f t="shared" si="323"/>
        <v/>
      </c>
      <c r="W1312" s="46" t="str">
        <f t="shared" si="336"/>
        <v/>
      </c>
      <c r="X1312" s="47"/>
    </row>
    <row r="1313" spans="1:24" x14ac:dyDescent="0.25">
      <c r="A1313" s="108" t="str">
        <f t="shared" si="324"/>
        <v/>
      </c>
      <c r="B1313" s="149"/>
      <c r="C1313" s="34"/>
      <c r="D1313" s="44"/>
      <c r="E1313" s="44"/>
      <c r="F1313" s="44"/>
      <c r="G1313" s="45"/>
      <c r="H1313" s="55" t="str">
        <f t="shared" ca="1" si="325"/>
        <v/>
      </c>
      <c r="I1313" s="56" t="str">
        <f t="shared" ca="1" si="326"/>
        <v/>
      </c>
      <c r="J1313" s="56" t="str">
        <f t="shared" ca="1" si="327"/>
        <v/>
      </c>
      <c r="K1313" s="56" t="str">
        <f t="shared" ca="1" si="328"/>
        <v/>
      </c>
      <c r="L1313" s="56" t="str">
        <f t="shared" ca="1" si="329"/>
        <v/>
      </c>
      <c r="M1313" s="56" t="str">
        <f t="shared" ca="1" si="330"/>
        <v/>
      </c>
      <c r="N1313" s="79" t="str">
        <f ca="1">IF(OR(G1313="T",G1313="",AND(H1313="",I1313="",J1313="",K1313="",L1313="",M1313="")),"",Listen!$A$6)</f>
        <v/>
      </c>
      <c r="O1313" s="60" t="str">
        <f t="shared" ca="1" si="321"/>
        <v/>
      </c>
      <c r="P1313" s="74" t="str">
        <f t="shared" ca="1" si="331"/>
        <v/>
      </c>
      <c r="Q1313" s="66" t="str">
        <f t="shared" ca="1" si="332"/>
        <v/>
      </c>
      <c r="R1313" s="66" t="str">
        <f t="shared" ca="1" si="333"/>
        <v/>
      </c>
      <c r="S1313" s="83" t="str">
        <f t="shared" si="334"/>
        <v/>
      </c>
      <c r="T1313" s="75" t="str">
        <f t="shared" si="322"/>
        <v/>
      </c>
      <c r="U1313" s="91" t="str">
        <f t="shared" si="335"/>
        <v/>
      </c>
      <c r="V1313" s="87" t="str">
        <f t="shared" si="323"/>
        <v/>
      </c>
      <c r="W1313" s="46" t="str">
        <f t="shared" si="336"/>
        <v/>
      </c>
      <c r="X1313" s="47"/>
    </row>
    <row r="1314" spans="1:24" x14ac:dyDescent="0.25">
      <c r="A1314" s="108" t="str">
        <f t="shared" si="324"/>
        <v/>
      </c>
      <c r="B1314" s="149"/>
      <c r="C1314" s="34"/>
      <c r="D1314" s="44"/>
      <c r="E1314" s="44"/>
      <c r="F1314" s="44"/>
      <c r="G1314" s="45"/>
      <c r="H1314" s="55" t="str">
        <f t="shared" ca="1" si="325"/>
        <v/>
      </c>
      <c r="I1314" s="56" t="str">
        <f t="shared" ca="1" si="326"/>
        <v/>
      </c>
      <c r="J1314" s="56" t="str">
        <f t="shared" ca="1" si="327"/>
        <v/>
      </c>
      <c r="K1314" s="56" t="str">
        <f t="shared" ca="1" si="328"/>
        <v/>
      </c>
      <c r="L1314" s="56" t="str">
        <f t="shared" ca="1" si="329"/>
        <v/>
      </c>
      <c r="M1314" s="56" t="str">
        <f t="shared" ca="1" si="330"/>
        <v/>
      </c>
      <c r="N1314" s="79" t="str">
        <f ca="1">IF(OR(G1314="T",G1314="",AND(H1314="",I1314="",J1314="",K1314="",L1314="",M1314="")),"",Listen!$A$6)</f>
        <v/>
      </c>
      <c r="O1314" s="60" t="str">
        <f t="shared" ca="1" si="321"/>
        <v/>
      </c>
      <c r="P1314" s="74" t="str">
        <f t="shared" ca="1" si="331"/>
        <v/>
      </c>
      <c r="Q1314" s="66" t="str">
        <f t="shared" ca="1" si="332"/>
        <v/>
      </c>
      <c r="R1314" s="66" t="str">
        <f t="shared" ca="1" si="333"/>
        <v/>
      </c>
      <c r="S1314" s="83" t="str">
        <f t="shared" si="334"/>
        <v/>
      </c>
      <c r="T1314" s="75" t="str">
        <f t="shared" si="322"/>
        <v/>
      </c>
      <c r="U1314" s="91" t="str">
        <f t="shared" si="335"/>
        <v/>
      </c>
      <c r="V1314" s="87" t="str">
        <f t="shared" si="323"/>
        <v/>
      </c>
      <c r="W1314" s="46" t="str">
        <f t="shared" si="336"/>
        <v/>
      </c>
      <c r="X1314" s="47"/>
    </row>
    <row r="1315" spans="1:24" x14ac:dyDescent="0.25">
      <c r="A1315" s="108" t="str">
        <f t="shared" si="324"/>
        <v/>
      </c>
      <c r="B1315" s="149"/>
      <c r="C1315" s="34"/>
      <c r="D1315" s="44"/>
      <c r="E1315" s="44"/>
      <c r="F1315" s="44"/>
      <c r="G1315" s="45"/>
      <c r="H1315" s="55" t="str">
        <f t="shared" ca="1" si="325"/>
        <v/>
      </c>
      <c r="I1315" s="56" t="str">
        <f t="shared" ca="1" si="326"/>
        <v/>
      </c>
      <c r="J1315" s="56" t="str">
        <f t="shared" ca="1" si="327"/>
        <v/>
      </c>
      <c r="K1315" s="56" t="str">
        <f t="shared" ca="1" si="328"/>
        <v/>
      </c>
      <c r="L1315" s="56" t="str">
        <f t="shared" ca="1" si="329"/>
        <v/>
      </c>
      <c r="M1315" s="56" t="str">
        <f t="shared" ca="1" si="330"/>
        <v/>
      </c>
      <c r="N1315" s="79" t="str">
        <f ca="1">IF(OR(G1315="T",G1315="",AND(H1315="",I1315="",J1315="",K1315="",L1315="",M1315="")),"",Listen!$A$6)</f>
        <v/>
      </c>
      <c r="O1315" s="60" t="str">
        <f t="shared" ca="1" si="321"/>
        <v/>
      </c>
      <c r="P1315" s="74" t="str">
        <f t="shared" ca="1" si="331"/>
        <v/>
      </c>
      <c r="Q1315" s="66" t="str">
        <f t="shared" ca="1" si="332"/>
        <v/>
      </c>
      <c r="R1315" s="66" t="str">
        <f t="shared" ca="1" si="333"/>
        <v/>
      </c>
      <c r="S1315" s="83" t="str">
        <f t="shared" si="334"/>
        <v/>
      </c>
      <c r="T1315" s="75" t="str">
        <f t="shared" si="322"/>
        <v/>
      </c>
      <c r="U1315" s="91" t="str">
        <f t="shared" si="335"/>
        <v/>
      </c>
      <c r="V1315" s="87" t="str">
        <f t="shared" si="323"/>
        <v/>
      </c>
      <c r="W1315" s="46" t="str">
        <f t="shared" si="336"/>
        <v/>
      </c>
      <c r="X1315" s="47"/>
    </row>
    <row r="1316" spans="1:24" x14ac:dyDescent="0.25">
      <c r="A1316" s="108" t="str">
        <f t="shared" si="324"/>
        <v/>
      </c>
      <c r="B1316" s="149"/>
      <c r="C1316" s="34"/>
      <c r="D1316" s="44"/>
      <c r="E1316" s="44"/>
      <c r="F1316" s="44"/>
      <c r="G1316" s="45"/>
      <c r="H1316" s="55" t="str">
        <f t="shared" ca="1" si="325"/>
        <v/>
      </c>
      <c r="I1316" s="56" t="str">
        <f t="shared" ca="1" si="326"/>
        <v/>
      </c>
      <c r="J1316" s="56" t="str">
        <f t="shared" ca="1" si="327"/>
        <v/>
      </c>
      <c r="K1316" s="56" t="str">
        <f t="shared" ca="1" si="328"/>
        <v/>
      </c>
      <c r="L1316" s="56" t="str">
        <f t="shared" ca="1" si="329"/>
        <v/>
      </c>
      <c r="M1316" s="56" t="str">
        <f t="shared" ca="1" si="330"/>
        <v/>
      </c>
      <c r="N1316" s="79" t="str">
        <f ca="1">IF(OR(G1316="T",G1316="",AND(H1316="",I1316="",J1316="",K1316="",L1316="",M1316="")),"",Listen!$A$6)</f>
        <v/>
      </c>
      <c r="O1316" s="60" t="str">
        <f t="shared" ca="1" si="321"/>
        <v/>
      </c>
      <c r="P1316" s="74" t="str">
        <f t="shared" ca="1" si="331"/>
        <v/>
      </c>
      <c r="Q1316" s="66" t="str">
        <f t="shared" ca="1" si="332"/>
        <v/>
      </c>
      <c r="R1316" s="66" t="str">
        <f t="shared" ca="1" si="333"/>
        <v/>
      </c>
      <c r="S1316" s="83" t="str">
        <f t="shared" si="334"/>
        <v/>
      </c>
      <c r="T1316" s="75" t="str">
        <f t="shared" si="322"/>
        <v/>
      </c>
      <c r="U1316" s="91" t="str">
        <f t="shared" si="335"/>
        <v/>
      </c>
      <c r="V1316" s="87" t="str">
        <f t="shared" si="323"/>
        <v/>
      </c>
      <c r="W1316" s="46" t="str">
        <f t="shared" si="336"/>
        <v/>
      </c>
      <c r="X1316" s="47"/>
    </row>
    <row r="1317" spans="1:24" x14ac:dyDescent="0.25">
      <c r="A1317" s="108" t="str">
        <f t="shared" si="324"/>
        <v/>
      </c>
      <c r="B1317" s="149"/>
      <c r="C1317" s="34"/>
      <c r="D1317" s="44"/>
      <c r="E1317" s="44"/>
      <c r="F1317" s="44"/>
      <c r="G1317" s="45"/>
      <c r="H1317" s="55" t="str">
        <f t="shared" ca="1" si="325"/>
        <v/>
      </c>
      <c r="I1317" s="56" t="str">
        <f t="shared" ca="1" si="326"/>
        <v/>
      </c>
      <c r="J1317" s="56" t="str">
        <f t="shared" ca="1" si="327"/>
        <v/>
      </c>
      <c r="K1317" s="56" t="str">
        <f t="shared" ca="1" si="328"/>
        <v/>
      </c>
      <c r="L1317" s="56" t="str">
        <f t="shared" ca="1" si="329"/>
        <v/>
      </c>
      <c r="M1317" s="56" t="str">
        <f t="shared" ca="1" si="330"/>
        <v/>
      </c>
      <c r="N1317" s="79" t="str">
        <f ca="1">IF(OR(G1317="T",G1317="",AND(H1317="",I1317="",J1317="",K1317="",L1317="",M1317="")),"",Listen!$A$6)</f>
        <v/>
      </c>
      <c r="O1317" s="60" t="str">
        <f t="shared" ca="1" si="321"/>
        <v/>
      </c>
      <c r="P1317" s="74" t="str">
        <f t="shared" ca="1" si="331"/>
        <v/>
      </c>
      <c r="Q1317" s="66" t="str">
        <f t="shared" ca="1" si="332"/>
        <v/>
      </c>
      <c r="R1317" s="66" t="str">
        <f t="shared" ca="1" si="333"/>
        <v/>
      </c>
      <c r="S1317" s="83" t="str">
        <f t="shared" si="334"/>
        <v/>
      </c>
      <c r="T1317" s="75" t="str">
        <f t="shared" si="322"/>
        <v/>
      </c>
      <c r="U1317" s="91" t="str">
        <f t="shared" si="335"/>
        <v/>
      </c>
      <c r="V1317" s="87" t="str">
        <f t="shared" si="323"/>
        <v/>
      </c>
      <c r="W1317" s="46" t="str">
        <f t="shared" si="336"/>
        <v/>
      </c>
      <c r="X1317" s="47"/>
    </row>
    <row r="1318" spans="1:24" x14ac:dyDescent="0.25">
      <c r="A1318" s="108" t="str">
        <f t="shared" si="324"/>
        <v/>
      </c>
      <c r="B1318" s="149"/>
      <c r="C1318" s="34"/>
      <c r="D1318" s="44"/>
      <c r="E1318" s="44"/>
      <c r="F1318" s="44"/>
      <c r="G1318" s="45"/>
      <c r="H1318" s="55" t="str">
        <f t="shared" ca="1" si="325"/>
        <v/>
      </c>
      <c r="I1318" s="56" t="str">
        <f t="shared" ca="1" si="326"/>
        <v/>
      </c>
      <c r="J1318" s="56" t="str">
        <f t="shared" ca="1" si="327"/>
        <v/>
      </c>
      <c r="K1318" s="56" t="str">
        <f t="shared" ca="1" si="328"/>
        <v/>
      </c>
      <c r="L1318" s="56" t="str">
        <f t="shared" ca="1" si="329"/>
        <v/>
      </c>
      <c r="M1318" s="56" t="str">
        <f t="shared" ca="1" si="330"/>
        <v/>
      </c>
      <c r="N1318" s="79" t="str">
        <f ca="1">IF(OR(G1318="T",G1318="",AND(H1318="",I1318="",J1318="",K1318="",L1318="",M1318="")),"",Listen!$A$6)</f>
        <v/>
      </c>
      <c r="O1318" s="60" t="str">
        <f t="shared" ca="1" si="321"/>
        <v/>
      </c>
      <c r="P1318" s="74" t="str">
        <f t="shared" ca="1" si="331"/>
        <v/>
      </c>
      <c r="Q1318" s="66" t="str">
        <f t="shared" ca="1" si="332"/>
        <v/>
      </c>
      <c r="R1318" s="66" t="str">
        <f t="shared" ca="1" si="333"/>
        <v/>
      </c>
      <c r="S1318" s="83" t="str">
        <f t="shared" si="334"/>
        <v/>
      </c>
      <c r="T1318" s="75" t="str">
        <f t="shared" si="322"/>
        <v/>
      </c>
      <c r="U1318" s="91" t="str">
        <f t="shared" si="335"/>
        <v/>
      </c>
      <c r="V1318" s="87" t="str">
        <f t="shared" si="323"/>
        <v/>
      </c>
      <c r="W1318" s="46" t="str">
        <f t="shared" si="336"/>
        <v/>
      </c>
      <c r="X1318" s="47"/>
    </row>
    <row r="1319" spans="1:24" x14ac:dyDescent="0.25">
      <c r="A1319" s="108" t="str">
        <f t="shared" si="324"/>
        <v/>
      </c>
      <c r="B1319" s="149"/>
      <c r="C1319" s="34"/>
      <c r="D1319" s="44"/>
      <c r="E1319" s="44"/>
      <c r="F1319" s="44"/>
      <c r="G1319" s="45"/>
      <c r="H1319" s="55" t="str">
        <f t="shared" ca="1" si="325"/>
        <v/>
      </c>
      <c r="I1319" s="56" t="str">
        <f t="shared" ca="1" si="326"/>
        <v/>
      </c>
      <c r="J1319" s="56" t="str">
        <f t="shared" ca="1" si="327"/>
        <v/>
      </c>
      <c r="K1319" s="56" t="str">
        <f t="shared" ca="1" si="328"/>
        <v/>
      </c>
      <c r="L1319" s="56" t="str">
        <f t="shared" ca="1" si="329"/>
        <v/>
      </c>
      <c r="M1319" s="56" t="str">
        <f t="shared" ca="1" si="330"/>
        <v/>
      </c>
      <c r="N1319" s="79" t="str">
        <f ca="1">IF(OR(G1319="T",G1319="",AND(H1319="",I1319="",J1319="",K1319="",L1319="",M1319="")),"",Listen!$A$6)</f>
        <v/>
      </c>
      <c r="O1319" s="60" t="str">
        <f t="shared" ca="1" si="321"/>
        <v/>
      </c>
      <c r="P1319" s="74" t="str">
        <f t="shared" ca="1" si="331"/>
        <v/>
      </c>
      <c r="Q1319" s="66" t="str">
        <f t="shared" ca="1" si="332"/>
        <v/>
      </c>
      <c r="R1319" s="66" t="str">
        <f t="shared" ca="1" si="333"/>
        <v/>
      </c>
      <c r="S1319" s="83" t="str">
        <f t="shared" si="334"/>
        <v/>
      </c>
      <c r="T1319" s="75" t="str">
        <f t="shared" si="322"/>
        <v/>
      </c>
      <c r="U1319" s="91" t="str">
        <f t="shared" si="335"/>
        <v/>
      </c>
      <c r="V1319" s="87" t="str">
        <f t="shared" si="323"/>
        <v/>
      </c>
      <c r="W1319" s="46" t="str">
        <f t="shared" si="336"/>
        <v/>
      </c>
      <c r="X1319" s="47"/>
    </row>
    <row r="1320" spans="1:24" x14ac:dyDescent="0.25">
      <c r="A1320" s="108" t="str">
        <f t="shared" si="324"/>
        <v/>
      </c>
      <c r="B1320" s="149"/>
      <c r="C1320" s="34"/>
      <c r="D1320" s="44"/>
      <c r="E1320" s="44"/>
      <c r="F1320" s="44"/>
      <c r="G1320" s="45"/>
      <c r="H1320" s="55" t="str">
        <f t="shared" ca="1" si="325"/>
        <v/>
      </c>
      <c r="I1320" s="56" t="str">
        <f t="shared" ca="1" si="326"/>
        <v/>
      </c>
      <c r="J1320" s="56" t="str">
        <f t="shared" ca="1" si="327"/>
        <v/>
      </c>
      <c r="K1320" s="56" t="str">
        <f t="shared" ca="1" si="328"/>
        <v/>
      </c>
      <c r="L1320" s="56" t="str">
        <f t="shared" ca="1" si="329"/>
        <v/>
      </c>
      <c r="M1320" s="56" t="str">
        <f t="shared" ca="1" si="330"/>
        <v/>
      </c>
      <c r="N1320" s="79" t="str">
        <f ca="1">IF(OR(G1320="T",G1320="",AND(H1320="",I1320="",J1320="",K1320="",L1320="",M1320="")),"",Listen!$A$6)</f>
        <v/>
      </c>
      <c r="O1320" s="60" t="str">
        <f t="shared" ca="1" si="321"/>
        <v/>
      </c>
      <c r="P1320" s="74" t="str">
        <f t="shared" ca="1" si="331"/>
        <v/>
      </c>
      <c r="Q1320" s="66" t="str">
        <f t="shared" ca="1" si="332"/>
        <v/>
      </c>
      <c r="R1320" s="66" t="str">
        <f t="shared" ca="1" si="333"/>
        <v/>
      </c>
      <c r="S1320" s="83" t="str">
        <f t="shared" si="334"/>
        <v/>
      </c>
      <c r="T1320" s="75" t="str">
        <f t="shared" si="322"/>
        <v/>
      </c>
      <c r="U1320" s="91" t="str">
        <f t="shared" si="335"/>
        <v/>
      </c>
      <c r="V1320" s="87" t="str">
        <f t="shared" si="323"/>
        <v/>
      </c>
      <c r="W1320" s="46" t="str">
        <f t="shared" si="336"/>
        <v/>
      </c>
      <c r="X1320" s="47"/>
    </row>
    <row r="1321" spans="1:24" x14ac:dyDescent="0.25">
      <c r="A1321" s="108" t="str">
        <f t="shared" si="324"/>
        <v/>
      </c>
      <c r="B1321" s="149"/>
      <c r="C1321" s="34"/>
      <c r="D1321" s="44"/>
      <c r="E1321" s="44"/>
      <c r="F1321" s="44"/>
      <c r="G1321" s="45"/>
      <c r="H1321" s="55" t="str">
        <f t="shared" ca="1" si="325"/>
        <v/>
      </c>
      <c r="I1321" s="56" t="str">
        <f t="shared" ca="1" si="326"/>
        <v/>
      </c>
      <c r="J1321" s="56" t="str">
        <f t="shared" ca="1" si="327"/>
        <v/>
      </c>
      <c r="K1321" s="56" t="str">
        <f t="shared" ca="1" si="328"/>
        <v/>
      </c>
      <c r="L1321" s="56" t="str">
        <f t="shared" ca="1" si="329"/>
        <v/>
      </c>
      <c r="M1321" s="56" t="str">
        <f t="shared" ca="1" si="330"/>
        <v/>
      </c>
      <c r="N1321" s="79" t="str">
        <f ca="1">IF(OR(G1321="T",G1321="",AND(H1321="",I1321="",J1321="",K1321="",L1321="",M1321="")),"",Listen!$A$6)</f>
        <v/>
      </c>
      <c r="O1321" s="60" t="str">
        <f t="shared" ca="1" si="321"/>
        <v/>
      </c>
      <c r="P1321" s="74" t="str">
        <f t="shared" ca="1" si="331"/>
        <v/>
      </c>
      <c r="Q1321" s="66" t="str">
        <f t="shared" ca="1" si="332"/>
        <v/>
      </c>
      <c r="R1321" s="66" t="str">
        <f t="shared" ca="1" si="333"/>
        <v/>
      </c>
      <c r="S1321" s="83" t="str">
        <f t="shared" si="334"/>
        <v/>
      </c>
      <c r="T1321" s="75" t="str">
        <f t="shared" si="322"/>
        <v/>
      </c>
      <c r="U1321" s="91" t="str">
        <f t="shared" si="335"/>
        <v/>
      </c>
      <c r="V1321" s="87" t="str">
        <f t="shared" si="323"/>
        <v/>
      </c>
      <c r="W1321" s="46" t="str">
        <f t="shared" si="336"/>
        <v/>
      </c>
      <c r="X1321" s="47"/>
    </row>
    <row r="1322" spans="1:24" x14ac:dyDescent="0.25">
      <c r="A1322" s="108" t="str">
        <f t="shared" si="324"/>
        <v/>
      </c>
      <c r="B1322" s="149"/>
      <c r="C1322" s="34"/>
      <c r="D1322" s="44"/>
      <c r="E1322" s="44"/>
      <c r="F1322" s="44"/>
      <c r="G1322" s="45"/>
      <c r="H1322" s="55" t="str">
        <f t="shared" ca="1" si="325"/>
        <v/>
      </c>
      <c r="I1322" s="56" t="str">
        <f t="shared" ca="1" si="326"/>
        <v/>
      </c>
      <c r="J1322" s="56" t="str">
        <f t="shared" ca="1" si="327"/>
        <v/>
      </c>
      <c r="K1322" s="56" t="str">
        <f t="shared" ca="1" si="328"/>
        <v/>
      </c>
      <c r="L1322" s="56" t="str">
        <f t="shared" ca="1" si="329"/>
        <v/>
      </c>
      <c r="M1322" s="56" t="str">
        <f t="shared" ca="1" si="330"/>
        <v/>
      </c>
      <c r="N1322" s="79" t="str">
        <f ca="1">IF(OR(G1322="T",G1322="",AND(H1322="",I1322="",J1322="",K1322="",L1322="",M1322="")),"",Listen!$A$6)</f>
        <v/>
      </c>
      <c r="O1322" s="60" t="str">
        <f t="shared" ca="1" si="321"/>
        <v/>
      </c>
      <c r="P1322" s="74" t="str">
        <f t="shared" ca="1" si="331"/>
        <v/>
      </c>
      <c r="Q1322" s="66" t="str">
        <f t="shared" ca="1" si="332"/>
        <v/>
      </c>
      <c r="R1322" s="66" t="str">
        <f t="shared" ca="1" si="333"/>
        <v/>
      </c>
      <c r="S1322" s="83" t="str">
        <f t="shared" si="334"/>
        <v/>
      </c>
      <c r="T1322" s="75" t="str">
        <f t="shared" si="322"/>
        <v/>
      </c>
      <c r="U1322" s="91" t="str">
        <f t="shared" si="335"/>
        <v/>
      </c>
      <c r="V1322" s="87" t="str">
        <f t="shared" si="323"/>
        <v/>
      </c>
      <c r="W1322" s="46" t="str">
        <f t="shared" si="336"/>
        <v/>
      </c>
      <c r="X1322" s="47"/>
    </row>
    <row r="1323" spans="1:24" x14ac:dyDescent="0.25">
      <c r="A1323" s="108" t="str">
        <f t="shared" si="324"/>
        <v/>
      </c>
      <c r="B1323" s="149"/>
      <c r="C1323" s="34"/>
      <c r="D1323" s="44"/>
      <c r="E1323" s="44"/>
      <c r="F1323" s="44"/>
      <c r="G1323" s="45"/>
      <c r="H1323" s="55" t="str">
        <f t="shared" ca="1" si="325"/>
        <v/>
      </c>
      <c r="I1323" s="56" t="str">
        <f t="shared" ca="1" si="326"/>
        <v/>
      </c>
      <c r="J1323" s="56" t="str">
        <f t="shared" ca="1" si="327"/>
        <v/>
      </c>
      <c r="K1323" s="56" t="str">
        <f t="shared" ca="1" si="328"/>
        <v/>
      </c>
      <c r="L1323" s="56" t="str">
        <f t="shared" ca="1" si="329"/>
        <v/>
      </c>
      <c r="M1323" s="56" t="str">
        <f t="shared" ca="1" si="330"/>
        <v/>
      </c>
      <c r="N1323" s="79" t="str">
        <f ca="1">IF(OR(G1323="T",G1323="",AND(H1323="",I1323="",J1323="",K1323="",L1323="",M1323="")),"",Listen!$A$6)</f>
        <v/>
      </c>
      <c r="O1323" s="60" t="str">
        <f t="shared" ca="1" si="321"/>
        <v/>
      </c>
      <c r="P1323" s="74" t="str">
        <f t="shared" ca="1" si="331"/>
        <v/>
      </c>
      <c r="Q1323" s="66" t="str">
        <f t="shared" ca="1" si="332"/>
        <v/>
      </c>
      <c r="R1323" s="66" t="str">
        <f t="shared" ca="1" si="333"/>
        <v/>
      </c>
      <c r="S1323" s="83" t="str">
        <f t="shared" si="334"/>
        <v/>
      </c>
      <c r="T1323" s="75" t="str">
        <f t="shared" si="322"/>
        <v/>
      </c>
      <c r="U1323" s="91" t="str">
        <f t="shared" si="335"/>
        <v/>
      </c>
      <c r="V1323" s="87" t="str">
        <f t="shared" si="323"/>
        <v/>
      </c>
      <c r="W1323" s="46" t="str">
        <f t="shared" si="336"/>
        <v/>
      </c>
      <c r="X1323" s="47"/>
    </row>
    <row r="1324" spans="1:24" x14ac:dyDescent="0.25">
      <c r="A1324" s="108" t="str">
        <f t="shared" si="324"/>
        <v/>
      </c>
      <c r="B1324" s="149"/>
      <c r="C1324" s="34"/>
      <c r="D1324" s="44"/>
      <c r="E1324" s="44"/>
      <c r="F1324" s="44"/>
      <c r="G1324" s="45"/>
      <c r="H1324" s="55" t="str">
        <f t="shared" ca="1" si="325"/>
        <v/>
      </c>
      <c r="I1324" s="56" t="str">
        <f t="shared" ca="1" si="326"/>
        <v/>
      </c>
      <c r="J1324" s="56" t="str">
        <f t="shared" ca="1" si="327"/>
        <v/>
      </c>
      <c r="K1324" s="56" t="str">
        <f t="shared" ca="1" si="328"/>
        <v/>
      </c>
      <c r="L1324" s="56" t="str">
        <f t="shared" ca="1" si="329"/>
        <v/>
      </c>
      <c r="M1324" s="56" t="str">
        <f t="shared" ca="1" si="330"/>
        <v/>
      </c>
      <c r="N1324" s="79" t="str">
        <f ca="1">IF(OR(G1324="T",G1324="",AND(H1324="",I1324="",J1324="",K1324="",L1324="",M1324="")),"",Listen!$A$6)</f>
        <v/>
      </c>
      <c r="O1324" s="60" t="str">
        <f t="shared" ca="1" si="321"/>
        <v/>
      </c>
      <c r="P1324" s="74" t="str">
        <f t="shared" ca="1" si="331"/>
        <v/>
      </c>
      <c r="Q1324" s="66" t="str">
        <f t="shared" ca="1" si="332"/>
        <v/>
      </c>
      <c r="R1324" s="66" t="str">
        <f t="shared" ca="1" si="333"/>
        <v/>
      </c>
      <c r="S1324" s="83" t="str">
        <f t="shared" si="334"/>
        <v/>
      </c>
      <c r="T1324" s="75" t="str">
        <f t="shared" si="322"/>
        <v/>
      </c>
      <c r="U1324" s="91" t="str">
        <f t="shared" si="335"/>
        <v/>
      </c>
      <c r="V1324" s="87" t="str">
        <f t="shared" si="323"/>
        <v/>
      </c>
      <c r="W1324" s="46" t="str">
        <f t="shared" si="336"/>
        <v/>
      </c>
      <c r="X1324" s="47"/>
    </row>
    <row r="1325" spans="1:24" x14ac:dyDescent="0.25">
      <c r="A1325" s="108" t="str">
        <f t="shared" si="324"/>
        <v/>
      </c>
      <c r="B1325" s="149"/>
      <c r="C1325" s="34"/>
      <c r="D1325" s="44"/>
      <c r="E1325" s="44"/>
      <c r="F1325" s="44"/>
      <c r="G1325" s="45"/>
      <c r="H1325" s="55" t="str">
        <f t="shared" ca="1" si="325"/>
        <v/>
      </c>
      <c r="I1325" s="56" t="str">
        <f t="shared" ca="1" si="326"/>
        <v/>
      </c>
      <c r="J1325" s="56" t="str">
        <f t="shared" ca="1" si="327"/>
        <v/>
      </c>
      <c r="K1325" s="56" t="str">
        <f t="shared" ca="1" si="328"/>
        <v/>
      </c>
      <c r="L1325" s="56" t="str">
        <f t="shared" ca="1" si="329"/>
        <v/>
      </c>
      <c r="M1325" s="56" t="str">
        <f t="shared" ca="1" si="330"/>
        <v/>
      </c>
      <c r="N1325" s="79" t="str">
        <f ca="1">IF(OR(G1325="T",G1325="",AND(H1325="",I1325="",J1325="",K1325="",L1325="",M1325="")),"",Listen!$A$6)</f>
        <v/>
      </c>
      <c r="O1325" s="60" t="str">
        <f t="shared" ca="1" si="321"/>
        <v/>
      </c>
      <c r="P1325" s="74" t="str">
        <f t="shared" ca="1" si="331"/>
        <v/>
      </c>
      <c r="Q1325" s="66" t="str">
        <f t="shared" ca="1" si="332"/>
        <v/>
      </c>
      <c r="R1325" s="66" t="str">
        <f t="shared" ca="1" si="333"/>
        <v/>
      </c>
      <c r="S1325" s="83" t="str">
        <f t="shared" si="334"/>
        <v/>
      </c>
      <c r="T1325" s="75" t="str">
        <f t="shared" si="322"/>
        <v/>
      </c>
      <c r="U1325" s="91" t="str">
        <f t="shared" si="335"/>
        <v/>
      </c>
      <c r="V1325" s="87" t="str">
        <f t="shared" si="323"/>
        <v/>
      </c>
      <c r="W1325" s="46" t="str">
        <f t="shared" si="336"/>
        <v/>
      </c>
      <c r="X1325" s="47"/>
    </row>
    <row r="1326" spans="1:24" x14ac:dyDescent="0.25">
      <c r="A1326" s="108" t="str">
        <f t="shared" si="324"/>
        <v/>
      </c>
      <c r="B1326" s="149"/>
      <c r="C1326" s="34"/>
      <c r="D1326" s="44"/>
      <c r="E1326" s="44"/>
      <c r="F1326" s="44"/>
      <c r="G1326" s="45"/>
      <c r="H1326" s="55" t="str">
        <f t="shared" ca="1" si="325"/>
        <v/>
      </c>
      <c r="I1326" s="56" t="str">
        <f t="shared" ca="1" si="326"/>
        <v/>
      </c>
      <c r="J1326" s="56" t="str">
        <f t="shared" ca="1" si="327"/>
        <v/>
      </c>
      <c r="K1326" s="56" t="str">
        <f t="shared" ca="1" si="328"/>
        <v/>
      </c>
      <c r="L1326" s="56" t="str">
        <f t="shared" ca="1" si="329"/>
        <v/>
      </c>
      <c r="M1326" s="56" t="str">
        <f t="shared" ca="1" si="330"/>
        <v/>
      </c>
      <c r="N1326" s="79" t="str">
        <f ca="1">IF(OR(G1326="T",G1326="",AND(H1326="",I1326="",J1326="",K1326="",L1326="",M1326="")),"",Listen!$A$6)</f>
        <v/>
      </c>
      <c r="O1326" s="60" t="str">
        <f t="shared" ca="1" si="321"/>
        <v/>
      </c>
      <c r="P1326" s="74" t="str">
        <f t="shared" ca="1" si="331"/>
        <v/>
      </c>
      <c r="Q1326" s="66" t="str">
        <f t="shared" ca="1" si="332"/>
        <v/>
      </c>
      <c r="R1326" s="66" t="str">
        <f t="shared" ca="1" si="333"/>
        <v/>
      </c>
      <c r="S1326" s="83" t="str">
        <f t="shared" si="334"/>
        <v/>
      </c>
      <c r="T1326" s="75" t="str">
        <f t="shared" si="322"/>
        <v/>
      </c>
      <c r="U1326" s="91" t="str">
        <f t="shared" si="335"/>
        <v/>
      </c>
      <c r="V1326" s="87" t="str">
        <f t="shared" si="323"/>
        <v/>
      </c>
      <c r="W1326" s="46" t="str">
        <f t="shared" si="336"/>
        <v/>
      </c>
      <c r="X1326" s="47"/>
    </row>
    <row r="1327" spans="1:24" x14ac:dyDescent="0.25">
      <c r="A1327" s="108" t="str">
        <f t="shared" si="324"/>
        <v/>
      </c>
      <c r="B1327" s="149"/>
      <c r="C1327" s="34"/>
      <c r="D1327" s="44"/>
      <c r="E1327" s="44"/>
      <c r="F1327" s="44"/>
      <c r="G1327" s="45"/>
      <c r="H1327" s="55" t="str">
        <f t="shared" ca="1" si="325"/>
        <v/>
      </c>
      <c r="I1327" s="56" t="str">
        <f t="shared" ca="1" si="326"/>
        <v/>
      </c>
      <c r="J1327" s="56" t="str">
        <f t="shared" ca="1" si="327"/>
        <v/>
      </c>
      <c r="K1327" s="56" t="str">
        <f t="shared" ca="1" si="328"/>
        <v/>
      </c>
      <c r="L1327" s="56" t="str">
        <f t="shared" ca="1" si="329"/>
        <v/>
      </c>
      <c r="M1327" s="56" t="str">
        <f t="shared" ca="1" si="330"/>
        <v/>
      </c>
      <c r="N1327" s="79" t="str">
        <f ca="1">IF(OR(G1327="T",G1327="",AND(H1327="",I1327="",J1327="",K1327="",L1327="",M1327="")),"",Listen!$A$6)</f>
        <v/>
      </c>
      <c r="O1327" s="60" t="str">
        <f t="shared" ca="1" si="321"/>
        <v/>
      </c>
      <c r="P1327" s="74" t="str">
        <f t="shared" ca="1" si="331"/>
        <v/>
      </c>
      <c r="Q1327" s="66" t="str">
        <f t="shared" ca="1" si="332"/>
        <v/>
      </c>
      <c r="R1327" s="66" t="str">
        <f t="shared" ca="1" si="333"/>
        <v/>
      </c>
      <c r="S1327" s="83" t="str">
        <f t="shared" si="334"/>
        <v/>
      </c>
      <c r="T1327" s="75" t="str">
        <f t="shared" si="322"/>
        <v/>
      </c>
      <c r="U1327" s="91" t="str">
        <f t="shared" si="335"/>
        <v/>
      </c>
      <c r="V1327" s="87" t="str">
        <f t="shared" si="323"/>
        <v/>
      </c>
      <c r="W1327" s="46" t="str">
        <f t="shared" si="336"/>
        <v/>
      </c>
      <c r="X1327" s="47"/>
    </row>
    <row r="1328" spans="1:24" x14ac:dyDescent="0.25">
      <c r="A1328" s="108" t="str">
        <f t="shared" si="324"/>
        <v/>
      </c>
      <c r="B1328" s="149"/>
      <c r="C1328" s="34"/>
      <c r="D1328" s="44"/>
      <c r="E1328" s="44"/>
      <c r="F1328" s="44"/>
      <c r="G1328" s="45"/>
      <c r="H1328" s="55" t="str">
        <f t="shared" ca="1" si="325"/>
        <v/>
      </c>
      <c r="I1328" s="56" t="str">
        <f t="shared" ca="1" si="326"/>
        <v/>
      </c>
      <c r="J1328" s="56" t="str">
        <f t="shared" ca="1" si="327"/>
        <v/>
      </c>
      <c r="K1328" s="56" t="str">
        <f t="shared" ca="1" si="328"/>
        <v/>
      </c>
      <c r="L1328" s="56" t="str">
        <f t="shared" ca="1" si="329"/>
        <v/>
      </c>
      <c r="M1328" s="56" t="str">
        <f t="shared" ca="1" si="330"/>
        <v/>
      </c>
      <c r="N1328" s="79" t="str">
        <f ca="1">IF(OR(G1328="T",G1328="",AND(H1328="",I1328="",J1328="",K1328="",L1328="",M1328="")),"",Listen!$A$6)</f>
        <v/>
      </c>
      <c r="O1328" s="60" t="str">
        <f t="shared" ca="1" si="321"/>
        <v/>
      </c>
      <c r="P1328" s="74" t="str">
        <f t="shared" ca="1" si="331"/>
        <v/>
      </c>
      <c r="Q1328" s="66" t="str">
        <f t="shared" ca="1" si="332"/>
        <v/>
      </c>
      <c r="R1328" s="66" t="str">
        <f t="shared" ca="1" si="333"/>
        <v/>
      </c>
      <c r="S1328" s="83" t="str">
        <f t="shared" si="334"/>
        <v/>
      </c>
      <c r="T1328" s="75" t="str">
        <f t="shared" si="322"/>
        <v/>
      </c>
      <c r="U1328" s="91" t="str">
        <f t="shared" si="335"/>
        <v/>
      </c>
      <c r="V1328" s="87" t="str">
        <f t="shared" si="323"/>
        <v/>
      </c>
      <c r="W1328" s="46" t="str">
        <f t="shared" si="336"/>
        <v/>
      </c>
      <c r="X1328" s="47"/>
    </row>
    <row r="1329" spans="1:24" x14ac:dyDescent="0.25">
      <c r="A1329" s="108" t="str">
        <f t="shared" si="324"/>
        <v/>
      </c>
      <c r="B1329" s="149"/>
      <c r="C1329" s="34"/>
      <c r="D1329" s="44"/>
      <c r="E1329" s="44"/>
      <c r="F1329" s="44"/>
      <c r="G1329" s="45"/>
      <c r="H1329" s="55" t="str">
        <f t="shared" ca="1" si="325"/>
        <v/>
      </c>
      <c r="I1329" s="56" t="str">
        <f t="shared" ca="1" si="326"/>
        <v/>
      </c>
      <c r="J1329" s="56" t="str">
        <f t="shared" ca="1" si="327"/>
        <v/>
      </c>
      <c r="K1329" s="56" t="str">
        <f t="shared" ca="1" si="328"/>
        <v/>
      </c>
      <c r="L1329" s="56" t="str">
        <f t="shared" ca="1" si="329"/>
        <v/>
      </c>
      <c r="M1329" s="56" t="str">
        <f t="shared" ca="1" si="330"/>
        <v/>
      </c>
      <c r="N1329" s="79" t="str">
        <f ca="1">IF(OR(G1329="T",G1329="",AND(H1329="",I1329="",J1329="",K1329="",L1329="",M1329="")),"",Listen!$A$6)</f>
        <v/>
      </c>
      <c r="O1329" s="60" t="str">
        <f t="shared" ca="1" si="321"/>
        <v/>
      </c>
      <c r="P1329" s="74" t="str">
        <f t="shared" ca="1" si="331"/>
        <v/>
      </c>
      <c r="Q1329" s="66" t="str">
        <f t="shared" ca="1" si="332"/>
        <v/>
      </c>
      <c r="R1329" s="66" t="str">
        <f t="shared" ca="1" si="333"/>
        <v/>
      </c>
      <c r="S1329" s="83" t="str">
        <f t="shared" si="334"/>
        <v/>
      </c>
      <c r="T1329" s="75" t="str">
        <f t="shared" si="322"/>
        <v/>
      </c>
      <c r="U1329" s="91" t="str">
        <f t="shared" si="335"/>
        <v/>
      </c>
      <c r="V1329" s="87" t="str">
        <f t="shared" si="323"/>
        <v/>
      </c>
      <c r="W1329" s="46" t="str">
        <f t="shared" si="336"/>
        <v/>
      </c>
      <c r="X1329" s="47"/>
    </row>
    <row r="1330" spans="1:24" x14ac:dyDescent="0.25">
      <c r="A1330" s="108" t="str">
        <f t="shared" si="324"/>
        <v/>
      </c>
      <c r="B1330" s="149"/>
      <c r="C1330" s="34"/>
      <c r="D1330" s="44"/>
      <c r="E1330" s="44"/>
      <c r="F1330" s="44"/>
      <c r="G1330" s="45"/>
      <c r="H1330" s="55" t="str">
        <f t="shared" ca="1" si="325"/>
        <v/>
      </c>
      <c r="I1330" s="56" t="str">
        <f t="shared" ca="1" si="326"/>
        <v/>
      </c>
      <c r="J1330" s="56" t="str">
        <f t="shared" ca="1" si="327"/>
        <v/>
      </c>
      <c r="K1330" s="56" t="str">
        <f t="shared" ca="1" si="328"/>
        <v/>
      </c>
      <c r="L1330" s="56" t="str">
        <f t="shared" ca="1" si="329"/>
        <v/>
      </c>
      <c r="M1330" s="56" t="str">
        <f t="shared" ca="1" si="330"/>
        <v/>
      </c>
      <c r="N1330" s="79" t="str">
        <f ca="1">IF(OR(G1330="T",G1330="",AND(H1330="",I1330="",J1330="",K1330="",L1330="",M1330="")),"",Listen!$A$6)</f>
        <v/>
      </c>
      <c r="O1330" s="60" t="str">
        <f t="shared" ca="1" si="321"/>
        <v/>
      </c>
      <c r="P1330" s="74" t="str">
        <f t="shared" ca="1" si="331"/>
        <v/>
      </c>
      <c r="Q1330" s="66" t="str">
        <f t="shared" ca="1" si="332"/>
        <v/>
      </c>
      <c r="R1330" s="66" t="str">
        <f t="shared" ca="1" si="333"/>
        <v/>
      </c>
      <c r="S1330" s="83" t="str">
        <f t="shared" si="334"/>
        <v/>
      </c>
      <c r="T1330" s="75" t="str">
        <f t="shared" si="322"/>
        <v/>
      </c>
      <c r="U1330" s="91" t="str">
        <f t="shared" si="335"/>
        <v/>
      </c>
      <c r="V1330" s="87" t="str">
        <f t="shared" si="323"/>
        <v/>
      </c>
      <c r="W1330" s="46" t="str">
        <f t="shared" si="336"/>
        <v/>
      </c>
      <c r="X1330" s="47"/>
    </row>
    <row r="1331" spans="1:24" x14ac:dyDescent="0.25">
      <c r="A1331" s="108" t="str">
        <f t="shared" si="324"/>
        <v/>
      </c>
      <c r="B1331" s="149"/>
      <c r="C1331" s="34"/>
      <c r="D1331" s="44"/>
      <c r="E1331" s="44"/>
      <c r="F1331" s="44"/>
      <c r="G1331" s="45"/>
      <c r="H1331" s="55" t="str">
        <f t="shared" ca="1" si="325"/>
        <v/>
      </c>
      <c r="I1331" s="56" t="str">
        <f t="shared" ca="1" si="326"/>
        <v/>
      </c>
      <c r="J1331" s="56" t="str">
        <f t="shared" ca="1" si="327"/>
        <v/>
      </c>
      <c r="K1331" s="56" t="str">
        <f t="shared" ca="1" si="328"/>
        <v/>
      </c>
      <c r="L1331" s="56" t="str">
        <f t="shared" ca="1" si="329"/>
        <v/>
      </c>
      <c r="M1331" s="56" t="str">
        <f t="shared" ca="1" si="330"/>
        <v/>
      </c>
      <c r="N1331" s="79" t="str">
        <f ca="1">IF(OR(G1331="T",G1331="",AND(H1331="",I1331="",J1331="",K1331="",L1331="",M1331="")),"",Listen!$A$6)</f>
        <v/>
      </c>
      <c r="O1331" s="60" t="str">
        <f t="shared" ca="1" si="321"/>
        <v/>
      </c>
      <c r="P1331" s="74" t="str">
        <f t="shared" ca="1" si="331"/>
        <v/>
      </c>
      <c r="Q1331" s="66" t="str">
        <f t="shared" ca="1" si="332"/>
        <v/>
      </c>
      <c r="R1331" s="66" t="str">
        <f t="shared" ca="1" si="333"/>
        <v/>
      </c>
      <c r="S1331" s="83" t="str">
        <f t="shared" si="334"/>
        <v/>
      </c>
      <c r="T1331" s="75" t="str">
        <f t="shared" si="322"/>
        <v/>
      </c>
      <c r="U1331" s="91" t="str">
        <f t="shared" si="335"/>
        <v/>
      </c>
      <c r="V1331" s="87" t="str">
        <f t="shared" si="323"/>
        <v/>
      </c>
      <c r="W1331" s="46" t="str">
        <f t="shared" si="336"/>
        <v/>
      </c>
      <c r="X1331" s="47"/>
    </row>
    <row r="1332" spans="1:24" x14ac:dyDescent="0.25">
      <c r="A1332" s="108" t="str">
        <f t="shared" si="324"/>
        <v/>
      </c>
      <c r="B1332" s="149"/>
      <c r="C1332" s="34"/>
      <c r="D1332" s="44"/>
      <c r="E1332" s="44"/>
      <c r="F1332" s="44"/>
      <c r="G1332" s="45"/>
      <c r="H1332" s="55" t="str">
        <f t="shared" ca="1" si="325"/>
        <v/>
      </c>
      <c r="I1332" s="56" t="str">
        <f t="shared" ca="1" si="326"/>
        <v/>
      </c>
      <c r="J1332" s="56" t="str">
        <f t="shared" ca="1" si="327"/>
        <v/>
      </c>
      <c r="K1332" s="56" t="str">
        <f t="shared" ca="1" si="328"/>
        <v/>
      </c>
      <c r="L1332" s="56" t="str">
        <f t="shared" ca="1" si="329"/>
        <v/>
      </c>
      <c r="M1332" s="56" t="str">
        <f t="shared" ca="1" si="330"/>
        <v/>
      </c>
      <c r="N1332" s="79" t="str">
        <f ca="1">IF(OR(G1332="T",G1332="",AND(H1332="",I1332="",J1332="",K1332="",L1332="",M1332="")),"",Listen!$A$6)</f>
        <v/>
      </c>
      <c r="O1332" s="60" t="str">
        <f t="shared" ca="1" si="321"/>
        <v/>
      </c>
      <c r="P1332" s="74" t="str">
        <f t="shared" ca="1" si="331"/>
        <v/>
      </c>
      <c r="Q1332" s="66" t="str">
        <f t="shared" ca="1" si="332"/>
        <v/>
      </c>
      <c r="R1332" s="66" t="str">
        <f t="shared" ca="1" si="333"/>
        <v/>
      </c>
      <c r="S1332" s="83" t="str">
        <f t="shared" si="334"/>
        <v/>
      </c>
      <c r="T1332" s="75" t="str">
        <f t="shared" si="322"/>
        <v/>
      </c>
      <c r="U1332" s="91" t="str">
        <f t="shared" si="335"/>
        <v/>
      </c>
      <c r="V1332" s="87" t="str">
        <f t="shared" si="323"/>
        <v/>
      </c>
      <c r="W1332" s="46" t="str">
        <f t="shared" si="336"/>
        <v/>
      </c>
      <c r="X1332" s="47"/>
    </row>
    <row r="1333" spans="1:24" x14ac:dyDescent="0.25">
      <c r="A1333" s="108" t="str">
        <f t="shared" si="324"/>
        <v/>
      </c>
      <c r="B1333" s="149"/>
      <c r="C1333" s="34"/>
      <c r="D1333" s="44"/>
      <c r="E1333" s="44"/>
      <c r="F1333" s="44"/>
      <c r="G1333" s="45"/>
      <c r="H1333" s="55" t="str">
        <f t="shared" ca="1" si="325"/>
        <v/>
      </c>
      <c r="I1333" s="56" t="str">
        <f t="shared" ca="1" si="326"/>
        <v/>
      </c>
      <c r="J1333" s="56" t="str">
        <f t="shared" ca="1" si="327"/>
        <v/>
      </c>
      <c r="K1333" s="56" t="str">
        <f t="shared" ca="1" si="328"/>
        <v/>
      </c>
      <c r="L1333" s="56" t="str">
        <f t="shared" ca="1" si="329"/>
        <v/>
      </c>
      <c r="M1333" s="56" t="str">
        <f t="shared" ca="1" si="330"/>
        <v/>
      </c>
      <c r="N1333" s="79" t="str">
        <f ca="1">IF(OR(G1333="T",G1333="",AND(H1333="",I1333="",J1333="",K1333="",L1333="",M1333="")),"",Listen!$A$6)</f>
        <v/>
      </c>
      <c r="O1333" s="60" t="str">
        <f t="shared" ca="1" si="321"/>
        <v/>
      </c>
      <c r="P1333" s="74" t="str">
        <f t="shared" ca="1" si="331"/>
        <v/>
      </c>
      <c r="Q1333" s="66" t="str">
        <f t="shared" ca="1" si="332"/>
        <v/>
      </c>
      <c r="R1333" s="66" t="str">
        <f t="shared" ca="1" si="333"/>
        <v/>
      </c>
      <c r="S1333" s="83" t="str">
        <f t="shared" si="334"/>
        <v/>
      </c>
      <c r="T1333" s="75" t="str">
        <f t="shared" si="322"/>
        <v/>
      </c>
      <c r="U1333" s="91" t="str">
        <f t="shared" si="335"/>
        <v/>
      </c>
      <c r="V1333" s="87" t="str">
        <f t="shared" si="323"/>
        <v/>
      </c>
      <c r="W1333" s="46" t="str">
        <f t="shared" si="336"/>
        <v/>
      </c>
      <c r="X1333" s="47"/>
    </row>
    <row r="1334" spans="1:24" x14ac:dyDescent="0.25">
      <c r="A1334" s="108" t="str">
        <f t="shared" si="324"/>
        <v/>
      </c>
      <c r="B1334" s="149"/>
      <c r="C1334" s="34"/>
      <c r="D1334" s="44"/>
      <c r="E1334" s="44"/>
      <c r="F1334" s="44"/>
      <c r="G1334" s="45"/>
      <c r="H1334" s="55" t="str">
        <f t="shared" ca="1" si="325"/>
        <v/>
      </c>
      <c r="I1334" s="56" t="str">
        <f t="shared" ca="1" si="326"/>
        <v/>
      </c>
      <c r="J1334" s="56" t="str">
        <f t="shared" ca="1" si="327"/>
        <v/>
      </c>
      <c r="K1334" s="56" t="str">
        <f t="shared" ca="1" si="328"/>
        <v/>
      </c>
      <c r="L1334" s="56" t="str">
        <f t="shared" ca="1" si="329"/>
        <v/>
      </c>
      <c r="M1334" s="56" t="str">
        <f t="shared" ca="1" si="330"/>
        <v/>
      </c>
      <c r="N1334" s="79" t="str">
        <f ca="1">IF(OR(G1334="T",G1334="",AND(H1334="",I1334="",J1334="",K1334="",L1334="",M1334="")),"",Listen!$A$6)</f>
        <v/>
      </c>
      <c r="O1334" s="60" t="str">
        <f t="shared" ca="1" si="321"/>
        <v/>
      </c>
      <c r="P1334" s="74" t="str">
        <f t="shared" ca="1" si="331"/>
        <v/>
      </c>
      <c r="Q1334" s="66" t="str">
        <f t="shared" ca="1" si="332"/>
        <v/>
      </c>
      <c r="R1334" s="66" t="str">
        <f t="shared" ca="1" si="333"/>
        <v/>
      </c>
      <c r="S1334" s="83" t="str">
        <f t="shared" si="334"/>
        <v/>
      </c>
      <c r="T1334" s="75" t="str">
        <f t="shared" si="322"/>
        <v/>
      </c>
      <c r="U1334" s="91" t="str">
        <f t="shared" si="335"/>
        <v/>
      </c>
      <c r="V1334" s="87" t="str">
        <f t="shared" si="323"/>
        <v/>
      </c>
      <c r="W1334" s="46" t="str">
        <f t="shared" si="336"/>
        <v/>
      </c>
      <c r="X1334" s="47"/>
    </row>
    <row r="1335" spans="1:24" x14ac:dyDescent="0.25">
      <c r="A1335" s="108" t="str">
        <f t="shared" si="324"/>
        <v/>
      </c>
      <c r="B1335" s="149"/>
      <c r="C1335" s="34"/>
      <c r="D1335" s="44"/>
      <c r="E1335" s="44"/>
      <c r="F1335" s="44"/>
      <c r="G1335" s="45"/>
      <c r="H1335" s="55" t="str">
        <f t="shared" ca="1" si="325"/>
        <v/>
      </c>
      <c r="I1335" s="56" t="str">
        <f t="shared" ca="1" si="326"/>
        <v/>
      </c>
      <c r="J1335" s="56" t="str">
        <f t="shared" ca="1" si="327"/>
        <v/>
      </c>
      <c r="K1335" s="56" t="str">
        <f t="shared" ca="1" si="328"/>
        <v/>
      </c>
      <c r="L1335" s="56" t="str">
        <f t="shared" ca="1" si="329"/>
        <v/>
      </c>
      <c r="M1335" s="56" t="str">
        <f t="shared" ca="1" si="330"/>
        <v/>
      </c>
      <c r="N1335" s="79" t="str">
        <f ca="1">IF(OR(G1335="T",G1335="",AND(H1335="",I1335="",J1335="",K1335="",L1335="",M1335="")),"",Listen!$A$6)</f>
        <v/>
      </c>
      <c r="O1335" s="60" t="str">
        <f t="shared" ca="1" si="321"/>
        <v/>
      </c>
      <c r="P1335" s="74" t="str">
        <f t="shared" ca="1" si="331"/>
        <v/>
      </c>
      <c r="Q1335" s="66" t="str">
        <f t="shared" ca="1" si="332"/>
        <v/>
      </c>
      <c r="R1335" s="66" t="str">
        <f t="shared" ca="1" si="333"/>
        <v/>
      </c>
      <c r="S1335" s="83" t="str">
        <f t="shared" si="334"/>
        <v/>
      </c>
      <c r="T1335" s="75" t="str">
        <f t="shared" si="322"/>
        <v/>
      </c>
      <c r="U1335" s="91" t="str">
        <f t="shared" si="335"/>
        <v/>
      </c>
      <c r="V1335" s="87" t="str">
        <f t="shared" si="323"/>
        <v/>
      </c>
      <c r="W1335" s="46" t="str">
        <f t="shared" si="336"/>
        <v/>
      </c>
      <c r="X1335" s="47"/>
    </row>
    <row r="1336" spans="1:24" x14ac:dyDescent="0.25">
      <c r="A1336" s="108" t="str">
        <f t="shared" si="324"/>
        <v/>
      </c>
      <c r="B1336" s="149"/>
      <c r="C1336" s="34"/>
      <c r="D1336" s="44"/>
      <c r="E1336" s="44"/>
      <c r="F1336" s="44"/>
      <c r="G1336" s="45"/>
      <c r="H1336" s="55" t="str">
        <f t="shared" ca="1" si="325"/>
        <v/>
      </c>
      <c r="I1336" s="56" t="str">
        <f t="shared" ca="1" si="326"/>
        <v/>
      </c>
      <c r="J1336" s="56" t="str">
        <f t="shared" ca="1" si="327"/>
        <v/>
      </c>
      <c r="K1336" s="56" t="str">
        <f t="shared" ca="1" si="328"/>
        <v/>
      </c>
      <c r="L1336" s="56" t="str">
        <f t="shared" ca="1" si="329"/>
        <v/>
      </c>
      <c r="M1336" s="56" t="str">
        <f t="shared" ca="1" si="330"/>
        <v/>
      </c>
      <c r="N1336" s="79" t="str">
        <f ca="1">IF(OR(G1336="T",G1336="",AND(H1336="",I1336="",J1336="",K1336="",L1336="",M1336="")),"",Listen!$A$6)</f>
        <v/>
      </c>
      <c r="O1336" s="60" t="str">
        <f t="shared" ca="1" si="321"/>
        <v/>
      </c>
      <c r="P1336" s="74" t="str">
        <f t="shared" ca="1" si="331"/>
        <v/>
      </c>
      <c r="Q1336" s="66" t="str">
        <f t="shared" ca="1" si="332"/>
        <v/>
      </c>
      <c r="R1336" s="66" t="str">
        <f t="shared" ca="1" si="333"/>
        <v/>
      </c>
      <c r="S1336" s="83" t="str">
        <f t="shared" si="334"/>
        <v/>
      </c>
      <c r="T1336" s="75" t="str">
        <f t="shared" si="322"/>
        <v/>
      </c>
      <c r="U1336" s="91" t="str">
        <f t="shared" si="335"/>
        <v/>
      </c>
      <c r="V1336" s="87" t="str">
        <f t="shared" si="323"/>
        <v/>
      </c>
      <c r="W1336" s="46" t="str">
        <f t="shared" si="336"/>
        <v/>
      </c>
      <c r="X1336" s="47"/>
    </row>
    <row r="1337" spans="1:24" x14ac:dyDescent="0.25">
      <c r="A1337" s="108" t="str">
        <f t="shared" si="324"/>
        <v/>
      </c>
      <c r="B1337" s="149"/>
      <c r="C1337" s="34"/>
      <c r="D1337" s="44"/>
      <c r="E1337" s="44"/>
      <c r="F1337" s="44"/>
      <c r="G1337" s="45"/>
      <c r="H1337" s="55" t="str">
        <f t="shared" ca="1" si="325"/>
        <v/>
      </c>
      <c r="I1337" s="56" t="str">
        <f t="shared" ca="1" si="326"/>
        <v/>
      </c>
      <c r="J1337" s="56" t="str">
        <f t="shared" ca="1" si="327"/>
        <v/>
      </c>
      <c r="K1337" s="56" t="str">
        <f t="shared" ca="1" si="328"/>
        <v/>
      </c>
      <c r="L1337" s="56" t="str">
        <f t="shared" ca="1" si="329"/>
        <v/>
      </c>
      <c r="M1337" s="56" t="str">
        <f t="shared" ca="1" si="330"/>
        <v/>
      </c>
      <c r="N1337" s="79" t="str">
        <f ca="1">IF(OR(G1337="T",G1337="",AND(H1337="",I1337="",J1337="",K1337="",L1337="",M1337="")),"",Listen!$A$6)</f>
        <v/>
      </c>
      <c r="O1337" s="60" t="str">
        <f t="shared" ca="1" si="321"/>
        <v/>
      </c>
      <c r="P1337" s="74" t="str">
        <f t="shared" ca="1" si="331"/>
        <v/>
      </c>
      <c r="Q1337" s="66" t="str">
        <f t="shared" ca="1" si="332"/>
        <v/>
      </c>
      <c r="R1337" s="66" t="str">
        <f t="shared" ca="1" si="333"/>
        <v/>
      </c>
      <c r="S1337" s="83" t="str">
        <f t="shared" si="334"/>
        <v/>
      </c>
      <c r="T1337" s="75" t="str">
        <f t="shared" si="322"/>
        <v/>
      </c>
      <c r="U1337" s="91" t="str">
        <f t="shared" si="335"/>
        <v/>
      </c>
      <c r="V1337" s="87" t="str">
        <f t="shared" si="323"/>
        <v/>
      </c>
      <c r="W1337" s="46" t="str">
        <f t="shared" si="336"/>
        <v/>
      </c>
      <c r="X1337" s="47"/>
    </row>
    <row r="1338" spans="1:24" x14ac:dyDescent="0.25">
      <c r="A1338" s="108" t="str">
        <f t="shared" si="324"/>
        <v/>
      </c>
      <c r="B1338" s="149"/>
      <c r="C1338" s="34"/>
      <c r="D1338" s="44"/>
      <c r="E1338" s="44"/>
      <c r="F1338" s="44"/>
      <c r="G1338" s="45"/>
      <c r="H1338" s="55" t="str">
        <f t="shared" ca="1" si="325"/>
        <v/>
      </c>
      <c r="I1338" s="56" t="str">
        <f t="shared" ca="1" si="326"/>
        <v/>
      </c>
      <c r="J1338" s="56" t="str">
        <f t="shared" ca="1" si="327"/>
        <v/>
      </c>
      <c r="K1338" s="56" t="str">
        <f t="shared" ca="1" si="328"/>
        <v/>
      </c>
      <c r="L1338" s="56" t="str">
        <f t="shared" ca="1" si="329"/>
        <v/>
      </c>
      <c r="M1338" s="56" t="str">
        <f t="shared" ca="1" si="330"/>
        <v/>
      </c>
      <c r="N1338" s="79" t="str">
        <f ca="1">IF(OR(G1338="T",G1338="",AND(H1338="",I1338="",J1338="",K1338="",L1338="",M1338="")),"",Listen!$A$6)</f>
        <v/>
      </c>
      <c r="O1338" s="60" t="str">
        <f t="shared" ca="1" si="321"/>
        <v/>
      </c>
      <c r="P1338" s="74" t="str">
        <f t="shared" ca="1" si="331"/>
        <v/>
      </c>
      <c r="Q1338" s="66" t="str">
        <f t="shared" ca="1" si="332"/>
        <v/>
      </c>
      <c r="R1338" s="66" t="str">
        <f t="shared" ca="1" si="333"/>
        <v/>
      </c>
      <c r="S1338" s="83" t="str">
        <f t="shared" si="334"/>
        <v/>
      </c>
      <c r="T1338" s="75" t="str">
        <f t="shared" si="322"/>
        <v/>
      </c>
      <c r="U1338" s="91" t="str">
        <f t="shared" si="335"/>
        <v/>
      </c>
      <c r="V1338" s="87" t="str">
        <f t="shared" si="323"/>
        <v/>
      </c>
      <c r="W1338" s="46" t="str">
        <f t="shared" si="336"/>
        <v/>
      </c>
      <c r="X1338" s="47"/>
    </row>
    <row r="1339" spans="1:24" x14ac:dyDescent="0.25">
      <c r="A1339" s="108" t="str">
        <f t="shared" si="324"/>
        <v/>
      </c>
      <c r="B1339" s="149"/>
      <c r="C1339" s="34"/>
      <c r="D1339" s="44"/>
      <c r="E1339" s="44"/>
      <c r="F1339" s="44"/>
      <c r="G1339" s="45"/>
      <c r="H1339" s="55" t="str">
        <f t="shared" ca="1" si="325"/>
        <v/>
      </c>
      <c r="I1339" s="56" t="str">
        <f t="shared" ca="1" si="326"/>
        <v/>
      </c>
      <c r="J1339" s="56" t="str">
        <f t="shared" ca="1" si="327"/>
        <v/>
      </c>
      <c r="K1339" s="56" t="str">
        <f t="shared" ca="1" si="328"/>
        <v/>
      </c>
      <c r="L1339" s="56" t="str">
        <f t="shared" ca="1" si="329"/>
        <v/>
      </c>
      <c r="M1339" s="56" t="str">
        <f t="shared" ca="1" si="330"/>
        <v/>
      </c>
      <c r="N1339" s="79" t="str">
        <f ca="1">IF(OR(G1339="T",G1339="",AND(H1339="",I1339="",J1339="",K1339="",L1339="",M1339="")),"",Listen!$A$6)</f>
        <v/>
      </c>
      <c r="O1339" s="60" t="str">
        <f t="shared" ca="1" si="321"/>
        <v/>
      </c>
      <c r="P1339" s="74" t="str">
        <f t="shared" ca="1" si="331"/>
        <v/>
      </c>
      <c r="Q1339" s="66" t="str">
        <f t="shared" ca="1" si="332"/>
        <v/>
      </c>
      <c r="R1339" s="66" t="str">
        <f t="shared" ca="1" si="333"/>
        <v/>
      </c>
      <c r="S1339" s="83" t="str">
        <f t="shared" si="334"/>
        <v/>
      </c>
      <c r="T1339" s="75" t="str">
        <f t="shared" si="322"/>
        <v/>
      </c>
      <c r="U1339" s="91" t="str">
        <f t="shared" si="335"/>
        <v/>
      </c>
      <c r="V1339" s="87" t="str">
        <f t="shared" si="323"/>
        <v/>
      </c>
      <c r="W1339" s="46" t="str">
        <f t="shared" si="336"/>
        <v/>
      </c>
      <c r="X1339" s="47"/>
    </row>
    <row r="1340" spans="1:24" x14ac:dyDescent="0.25">
      <c r="A1340" s="108" t="str">
        <f t="shared" si="324"/>
        <v/>
      </c>
      <c r="B1340" s="149"/>
      <c r="C1340" s="34"/>
      <c r="D1340" s="44"/>
      <c r="E1340" s="44"/>
      <c r="F1340" s="44"/>
      <c r="G1340" s="45"/>
      <c r="H1340" s="55" t="str">
        <f t="shared" ca="1" si="325"/>
        <v/>
      </c>
      <c r="I1340" s="56" t="str">
        <f t="shared" ca="1" si="326"/>
        <v/>
      </c>
      <c r="J1340" s="56" t="str">
        <f t="shared" ca="1" si="327"/>
        <v/>
      </c>
      <c r="K1340" s="56" t="str">
        <f t="shared" ca="1" si="328"/>
        <v/>
      </c>
      <c r="L1340" s="56" t="str">
        <f t="shared" ca="1" si="329"/>
        <v/>
      </c>
      <c r="M1340" s="56" t="str">
        <f t="shared" ca="1" si="330"/>
        <v/>
      </c>
      <c r="N1340" s="79" t="str">
        <f ca="1">IF(OR(G1340="T",G1340="",AND(H1340="",I1340="",J1340="",K1340="",L1340="",M1340="")),"",Listen!$A$6)</f>
        <v/>
      </c>
      <c r="O1340" s="60" t="str">
        <f t="shared" ca="1" si="321"/>
        <v/>
      </c>
      <c r="P1340" s="74" t="str">
        <f t="shared" ca="1" si="331"/>
        <v/>
      </c>
      <c r="Q1340" s="66" t="str">
        <f t="shared" ca="1" si="332"/>
        <v/>
      </c>
      <c r="R1340" s="66" t="str">
        <f t="shared" ca="1" si="333"/>
        <v/>
      </c>
      <c r="S1340" s="83" t="str">
        <f t="shared" si="334"/>
        <v/>
      </c>
      <c r="T1340" s="75" t="str">
        <f t="shared" si="322"/>
        <v/>
      </c>
      <c r="U1340" s="91" t="str">
        <f t="shared" si="335"/>
        <v/>
      </c>
      <c r="V1340" s="87" t="str">
        <f t="shared" si="323"/>
        <v/>
      </c>
      <c r="W1340" s="46" t="str">
        <f t="shared" si="336"/>
        <v/>
      </c>
      <c r="X1340" s="47"/>
    </row>
    <row r="1341" spans="1:24" x14ac:dyDescent="0.25">
      <c r="A1341" s="108" t="str">
        <f t="shared" si="324"/>
        <v/>
      </c>
      <c r="B1341" s="149"/>
      <c r="C1341" s="34"/>
      <c r="D1341" s="44"/>
      <c r="E1341" s="44"/>
      <c r="F1341" s="44"/>
      <c r="G1341" s="45"/>
      <c r="H1341" s="55" t="str">
        <f t="shared" ca="1" si="325"/>
        <v/>
      </c>
      <c r="I1341" s="56" t="str">
        <f t="shared" ca="1" si="326"/>
        <v/>
      </c>
      <c r="J1341" s="56" t="str">
        <f t="shared" ca="1" si="327"/>
        <v/>
      </c>
      <c r="K1341" s="56" t="str">
        <f t="shared" ca="1" si="328"/>
        <v/>
      </c>
      <c r="L1341" s="56" t="str">
        <f t="shared" ca="1" si="329"/>
        <v/>
      </c>
      <c r="M1341" s="56" t="str">
        <f t="shared" ca="1" si="330"/>
        <v/>
      </c>
      <c r="N1341" s="79" t="str">
        <f ca="1">IF(OR(G1341="T",G1341="",AND(H1341="",I1341="",J1341="",K1341="",L1341="",M1341="")),"",Listen!$A$6)</f>
        <v/>
      </c>
      <c r="O1341" s="60" t="str">
        <f t="shared" ca="1" si="321"/>
        <v/>
      </c>
      <c r="P1341" s="74" t="str">
        <f t="shared" ca="1" si="331"/>
        <v/>
      </c>
      <c r="Q1341" s="66" t="str">
        <f t="shared" ca="1" si="332"/>
        <v/>
      </c>
      <c r="R1341" s="66" t="str">
        <f t="shared" ca="1" si="333"/>
        <v/>
      </c>
      <c r="S1341" s="83" t="str">
        <f t="shared" si="334"/>
        <v/>
      </c>
      <c r="T1341" s="75" t="str">
        <f t="shared" si="322"/>
        <v/>
      </c>
      <c r="U1341" s="91" t="str">
        <f t="shared" si="335"/>
        <v/>
      </c>
      <c r="V1341" s="87" t="str">
        <f t="shared" si="323"/>
        <v/>
      </c>
      <c r="W1341" s="46" t="str">
        <f t="shared" si="336"/>
        <v/>
      </c>
      <c r="X1341" s="47"/>
    </row>
    <row r="1342" spans="1:24" x14ac:dyDescent="0.25">
      <c r="A1342" s="108" t="str">
        <f t="shared" si="324"/>
        <v/>
      </c>
      <c r="B1342" s="149"/>
      <c r="C1342" s="34"/>
      <c r="D1342" s="44"/>
      <c r="E1342" s="44"/>
      <c r="F1342" s="44"/>
      <c r="G1342" s="45"/>
      <c r="H1342" s="55" t="str">
        <f t="shared" ca="1" si="325"/>
        <v/>
      </c>
      <c r="I1342" s="56" t="str">
        <f t="shared" ca="1" si="326"/>
        <v/>
      </c>
      <c r="J1342" s="56" t="str">
        <f t="shared" ca="1" si="327"/>
        <v/>
      </c>
      <c r="K1342" s="56" t="str">
        <f t="shared" ca="1" si="328"/>
        <v/>
      </c>
      <c r="L1342" s="56" t="str">
        <f t="shared" ca="1" si="329"/>
        <v/>
      </c>
      <c r="M1342" s="56" t="str">
        <f t="shared" ca="1" si="330"/>
        <v/>
      </c>
      <c r="N1342" s="79" t="str">
        <f ca="1">IF(OR(G1342="T",G1342="",AND(H1342="",I1342="",J1342="",K1342="",L1342="",M1342="")),"",Listen!$A$6)</f>
        <v/>
      </c>
      <c r="O1342" s="60" t="str">
        <f t="shared" ca="1" si="321"/>
        <v/>
      </c>
      <c r="P1342" s="74" t="str">
        <f t="shared" ca="1" si="331"/>
        <v/>
      </c>
      <c r="Q1342" s="66" t="str">
        <f t="shared" ca="1" si="332"/>
        <v/>
      </c>
      <c r="R1342" s="66" t="str">
        <f t="shared" ca="1" si="333"/>
        <v/>
      </c>
      <c r="S1342" s="83" t="str">
        <f t="shared" si="334"/>
        <v/>
      </c>
      <c r="T1342" s="75" t="str">
        <f t="shared" si="322"/>
        <v/>
      </c>
      <c r="U1342" s="91" t="str">
        <f t="shared" si="335"/>
        <v/>
      </c>
      <c r="V1342" s="87" t="str">
        <f t="shared" si="323"/>
        <v/>
      </c>
      <c r="W1342" s="46" t="str">
        <f t="shared" si="336"/>
        <v/>
      </c>
      <c r="X1342" s="47"/>
    </row>
    <row r="1343" spans="1:24" x14ac:dyDescent="0.25">
      <c r="A1343" s="108" t="str">
        <f t="shared" si="324"/>
        <v/>
      </c>
      <c r="B1343" s="149"/>
      <c r="C1343" s="34"/>
      <c r="D1343" s="44"/>
      <c r="E1343" s="44"/>
      <c r="F1343" s="44"/>
      <c r="G1343" s="45"/>
      <c r="H1343" s="55" t="str">
        <f t="shared" ca="1" si="325"/>
        <v/>
      </c>
      <c r="I1343" s="56" t="str">
        <f t="shared" ca="1" si="326"/>
        <v/>
      </c>
      <c r="J1343" s="56" t="str">
        <f t="shared" ca="1" si="327"/>
        <v/>
      </c>
      <c r="K1343" s="56" t="str">
        <f t="shared" ca="1" si="328"/>
        <v/>
      </c>
      <c r="L1343" s="56" t="str">
        <f t="shared" ca="1" si="329"/>
        <v/>
      </c>
      <c r="M1343" s="56" t="str">
        <f t="shared" ca="1" si="330"/>
        <v/>
      </c>
      <c r="N1343" s="79" t="str">
        <f ca="1">IF(OR(G1343="T",G1343="",AND(H1343="",I1343="",J1343="",K1343="",L1343="",M1343="")),"",Listen!$A$6)</f>
        <v/>
      </c>
      <c r="O1343" s="60" t="str">
        <f t="shared" ca="1" si="321"/>
        <v/>
      </c>
      <c r="P1343" s="74" t="str">
        <f t="shared" ca="1" si="331"/>
        <v/>
      </c>
      <c r="Q1343" s="66" t="str">
        <f t="shared" ca="1" si="332"/>
        <v/>
      </c>
      <c r="R1343" s="66" t="str">
        <f t="shared" ca="1" si="333"/>
        <v/>
      </c>
      <c r="S1343" s="83" t="str">
        <f t="shared" si="334"/>
        <v/>
      </c>
      <c r="T1343" s="75" t="str">
        <f t="shared" si="322"/>
        <v/>
      </c>
      <c r="U1343" s="91" t="str">
        <f t="shared" si="335"/>
        <v/>
      </c>
      <c r="V1343" s="87" t="str">
        <f t="shared" si="323"/>
        <v/>
      </c>
      <c r="W1343" s="46" t="str">
        <f t="shared" si="336"/>
        <v/>
      </c>
      <c r="X1343" s="47"/>
    </row>
    <row r="1344" spans="1:24" x14ac:dyDescent="0.25">
      <c r="A1344" s="108" t="str">
        <f t="shared" si="324"/>
        <v/>
      </c>
      <c r="B1344" s="149"/>
      <c r="C1344" s="34"/>
      <c r="D1344" s="44"/>
      <c r="E1344" s="44"/>
      <c r="F1344" s="44"/>
      <c r="G1344" s="45"/>
      <c r="H1344" s="55" t="str">
        <f t="shared" ca="1" si="325"/>
        <v/>
      </c>
      <c r="I1344" s="56" t="str">
        <f t="shared" ca="1" si="326"/>
        <v/>
      </c>
      <c r="J1344" s="56" t="str">
        <f t="shared" ca="1" si="327"/>
        <v/>
      </c>
      <c r="K1344" s="56" t="str">
        <f t="shared" ca="1" si="328"/>
        <v/>
      </c>
      <c r="L1344" s="56" t="str">
        <f t="shared" ca="1" si="329"/>
        <v/>
      </c>
      <c r="M1344" s="56" t="str">
        <f t="shared" ca="1" si="330"/>
        <v/>
      </c>
      <c r="N1344" s="79" t="str">
        <f ca="1">IF(OR(G1344="T",G1344="",AND(H1344="",I1344="",J1344="",K1344="",L1344="",M1344="")),"",Listen!$A$6)</f>
        <v/>
      </c>
      <c r="O1344" s="60" t="str">
        <f t="shared" ca="1" si="321"/>
        <v/>
      </c>
      <c r="P1344" s="74" t="str">
        <f t="shared" ca="1" si="331"/>
        <v/>
      </c>
      <c r="Q1344" s="66" t="str">
        <f t="shared" ca="1" si="332"/>
        <v/>
      </c>
      <c r="R1344" s="66" t="str">
        <f t="shared" ca="1" si="333"/>
        <v/>
      </c>
      <c r="S1344" s="83" t="str">
        <f t="shared" si="334"/>
        <v/>
      </c>
      <c r="T1344" s="75" t="str">
        <f t="shared" si="322"/>
        <v/>
      </c>
      <c r="U1344" s="91" t="str">
        <f t="shared" si="335"/>
        <v/>
      </c>
      <c r="V1344" s="87" t="str">
        <f t="shared" si="323"/>
        <v/>
      </c>
      <c r="W1344" s="46" t="str">
        <f t="shared" si="336"/>
        <v/>
      </c>
      <c r="X1344" s="47"/>
    </row>
    <row r="1345" spans="1:24" x14ac:dyDescent="0.25">
      <c r="A1345" s="108" t="str">
        <f t="shared" si="324"/>
        <v/>
      </c>
      <c r="B1345" s="149"/>
      <c r="C1345" s="34"/>
      <c r="D1345" s="44"/>
      <c r="E1345" s="44"/>
      <c r="F1345" s="44"/>
      <c r="G1345" s="45"/>
      <c r="H1345" s="55" t="str">
        <f t="shared" ca="1" si="325"/>
        <v/>
      </c>
      <c r="I1345" s="56" t="str">
        <f t="shared" ca="1" si="326"/>
        <v/>
      </c>
      <c r="J1345" s="56" t="str">
        <f t="shared" ca="1" si="327"/>
        <v/>
      </c>
      <c r="K1345" s="56" t="str">
        <f t="shared" ca="1" si="328"/>
        <v/>
      </c>
      <c r="L1345" s="56" t="str">
        <f t="shared" ca="1" si="329"/>
        <v/>
      </c>
      <c r="M1345" s="56" t="str">
        <f t="shared" ca="1" si="330"/>
        <v/>
      </c>
      <c r="N1345" s="79" t="str">
        <f ca="1">IF(OR(G1345="T",G1345="",AND(H1345="",I1345="",J1345="",K1345="",L1345="",M1345="")),"",Listen!$A$6)</f>
        <v/>
      </c>
      <c r="O1345" s="60" t="str">
        <f t="shared" ca="1" si="321"/>
        <v/>
      </c>
      <c r="P1345" s="74" t="str">
        <f t="shared" ca="1" si="331"/>
        <v/>
      </c>
      <c r="Q1345" s="66" t="str">
        <f t="shared" ca="1" si="332"/>
        <v/>
      </c>
      <c r="R1345" s="66" t="str">
        <f t="shared" ca="1" si="333"/>
        <v/>
      </c>
      <c r="S1345" s="83" t="str">
        <f t="shared" si="334"/>
        <v/>
      </c>
      <c r="T1345" s="75" t="str">
        <f t="shared" si="322"/>
        <v/>
      </c>
      <c r="U1345" s="91" t="str">
        <f t="shared" si="335"/>
        <v/>
      </c>
      <c r="V1345" s="87" t="str">
        <f t="shared" si="323"/>
        <v/>
      </c>
      <c r="W1345" s="46" t="str">
        <f t="shared" si="336"/>
        <v/>
      </c>
      <c r="X1345" s="47"/>
    </row>
    <row r="1346" spans="1:24" x14ac:dyDescent="0.25">
      <c r="A1346" s="108" t="str">
        <f t="shared" si="324"/>
        <v/>
      </c>
      <c r="B1346" s="149"/>
      <c r="C1346" s="34"/>
      <c r="D1346" s="44"/>
      <c r="E1346" s="44"/>
      <c r="F1346" s="44"/>
      <c r="G1346" s="45"/>
      <c r="H1346" s="55" t="str">
        <f t="shared" ca="1" si="325"/>
        <v/>
      </c>
      <c r="I1346" s="56" t="str">
        <f t="shared" ca="1" si="326"/>
        <v/>
      </c>
      <c r="J1346" s="56" t="str">
        <f t="shared" ca="1" si="327"/>
        <v/>
      </c>
      <c r="K1346" s="56" t="str">
        <f t="shared" ca="1" si="328"/>
        <v/>
      </c>
      <c r="L1346" s="56" t="str">
        <f t="shared" ca="1" si="329"/>
        <v/>
      </c>
      <c r="M1346" s="56" t="str">
        <f t="shared" ca="1" si="330"/>
        <v/>
      </c>
      <c r="N1346" s="79" t="str">
        <f ca="1">IF(OR(G1346="T",G1346="",AND(H1346="",I1346="",J1346="",K1346="",L1346="",M1346="")),"",Listen!$A$6)</f>
        <v/>
      </c>
      <c r="O1346" s="60" t="str">
        <f t="shared" ca="1" si="321"/>
        <v/>
      </c>
      <c r="P1346" s="74" t="str">
        <f t="shared" ca="1" si="331"/>
        <v/>
      </c>
      <c r="Q1346" s="66" t="str">
        <f t="shared" ca="1" si="332"/>
        <v/>
      </c>
      <c r="R1346" s="66" t="str">
        <f t="shared" ca="1" si="333"/>
        <v/>
      </c>
      <c r="S1346" s="83" t="str">
        <f t="shared" si="334"/>
        <v/>
      </c>
      <c r="T1346" s="75" t="str">
        <f t="shared" si="322"/>
        <v/>
      </c>
      <c r="U1346" s="91" t="str">
        <f t="shared" si="335"/>
        <v/>
      </c>
      <c r="V1346" s="87" t="str">
        <f t="shared" si="323"/>
        <v/>
      </c>
      <c r="W1346" s="46" t="str">
        <f t="shared" si="336"/>
        <v/>
      </c>
      <c r="X1346" s="47"/>
    </row>
    <row r="1347" spans="1:24" x14ac:dyDescent="0.25">
      <c r="A1347" s="108" t="str">
        <f t="shared" si="324"/>
        <v/>
      </c>
      <c r="B1347" s="149"/>
      <c r="C1347" s="34"/>
      <c r="D1347" s="44"/>
      <c r="E1347" s="44"/>
      <c r="F1347" s="44"/>
      <c r="G1347" s="45"/>
      <c r="H1347" s="55" t="str">
        <f t="shared" ca="1" si="325"/>
        <v/>
      </c>
      <c r="I1347" s="56" t="str">
        <f t="shared" ca="1" si="326"/>
        <v/>
      </c>
      <c r="J1347" s="56" t="str">
        <f t="shared" ca="1" si="327"/>
        <v/>
      </c>
      <c r="K1347" s="56" t="str">
        <f t="shared" ca="1" si="328"/>
        <v/>
      </c>
      <c r="L1347" s="56" t="str">
        <f t="shared" ca="1" si="329"/>
        <v/>
      </c>
      <c r="M1347" s="56" t="str">
        <f t="shared" ca="1" si="330"/>
        <v/>
      </c>
      <c r="N1347" s="79" t="str">
        <f ca="1">IF(OR(G1347="T",G1347="",AND(H1347="",I1347="",J1347="",K1347="",L1347="",M1347="")),"",Listen!$A$6)</f>
        <v/>
      </c>
      <c r="O1347" s="60" t="str">
        <f t="shared" ca="1" si="321"/>
        <v/>
      </c>
      <c r="P1347" s="74" t="str">
        <f t="shared" ca="1" si="331"/>
        <v/>
      </c>
      <c r="Q1347" s="66" t="str">
        <f t="shared" ca="1" si="332"/>
        <v/>
      </c>
      <c r="R1347" s="66" t="str">
        <f t="shared" ca="1" si="333"/>
        <v/>
      </c>
      <c r="S1347" s="83" t="str">
        <f t="shared" si="334"/>
        <v/>
      </c>
      <c r="T1347" s="75" t="str">
        <f t="shared" si="322"/>
        <v/>
      </c>
      <c r="U1347" s="91" t="str">
        <f t="shared" si="335"/>
        <v/>
      </c>
      <c r="V1347" s="87" t="str">
        <f t="shared" si="323"/>
        <v/>
      </c>
      <c r="W1347" s="46" t="str">
        <f t="shared" si="336"/>
        <v/>
      </c>
      <c r="X1347" s="47"/>
    </row>
    <row r="1348" spans="1:24" x14ac:dyDescent="0.25">
      <c r="A1348" s="108" t="str">
        <f t="shared" si="324"/>
        <v/>
      </c>
      <c r="B1348" s="149"/>
      <c r="C1348" s="34"/>
      <c r="D1348" s="44"/>
      <c r="E1348" s="44"/>
      <c r="F1348" s="44"/>
      <c r="G1348" s="45"/>
      <c r="H1348" s="55" t="str">
        <f t="shared" ca="1" si="325"/>
        <v/>
      </c>
      <c r="I1348" s="56" t="str">
        <f t="shared" ca="1" si="326"/>
        <v/>
      </c>
      <c r="J1348" s="56" t="str">
        <f t="shared" ca="1" si="327"/>
        <v/>
      </c>
      <c r="K1348" s="56" t="str">
        <f t="shared" ca="1" si="328"/>
        <v/>
      </c>
      <c r="L1348" s="56" t="str">
        <f t="shared" ca="1" si="329"/>
        <v/>
      </c>
      <c r="M1348" s="56" t="str">
        <f t="shared" ca="1" si="330"/>
        <v/>
      </c>
      <c r="N1348" s="79" t="str">
        <f ca="1">IF(OR(G1348="T",G1348="",AND(H1348="",I1348="",J1348="",K1348="",L1348="",M1348="")),"",Listen!$A$6)</f>
        <v/>
      </c>
      <c r="O1348" s="60" t="str">
        <f t="shared" ca="1" si="321"/>
        <v/>
      </c>
      <c r="P1348" s="74" t="str">
        <f t="shared" ca="1" si="331"/>
        <v/>
      </c>
      <c r="Q1348" s="66" t="str">
        <f t="shared" ca="1" si="332"/>
        <v/>
      </c>
      <c r="R1348" s="66" t="str">
        <f t="shared" ca="1" si="333"/>
        <v/>
      </c>
      <c r="S1348" s="83" t="str">
        <f t="shared" si="334"/>
        <v/>
      </c>
      <c r="T1348" s="75" t="str">
        <f t="shared" si="322"/>
        <v/>
      </c>
      <c r="U1348" s="91" t="str">
        <f t="shared" si="335"/>
        <v/>
      </c>
      <c r="V1348" s="87" t="str">
        <f t="shared" si="323"/>
        <v/>
      </c>
      <c r="W1348" s="46" t="str">
        <f t="shared" si="336"/>
        <v/>
      </c>
      <c r="X1348" s="47"/>
    </row>
    <row r="1349" spans="1:24" x14ac:dyDescent="0.25">
      <c r="A1349" s="108" t="str">
        <f t="shared" si="324"/>
        <v/>
      </c>
      <c r="B1349" s="149"/>
      <c r="C1349" s="34"/>
      <c r="D1349" s="44"/>
      <c r="E1349" s="44"/>
      <c r="F1349" s="44"/>
      <c r="G1349" s="45"/>
      <c r="H1349" s="55" t="str">
        <f t="shared" ca="1" si="325"/>
        <v/>
      </c>
      <c r="I1349" s="56" t="str">
        <f t="shared" ca="1" si="326"/>
        <v/>
      </c>
      <c r="J1349" s="56" t="str">
        <f t="shared" ca="1" si="327"/>
        <v/>
      </c>
      <c r="K1349" s="56" t="str">
        <f t="shared" ca="1" si="328"/>
        <v/>
      </c>
      <c r="L1349" s="56" t="str">
        <f t="shared" ca="1" si="329"/>
        <v/>
      </c>
      <c r="M1349" s="56" t="str">
        <f t="shared" ca="1" si="330"/>
        <v/>
      </c>
      <c r="N1349" s="79" t="str">
        <f ca="1">IF(OR(G1349="T",G1349="",AND(H1349="",I1349="",J1349="",K1349="",L1349="",M1349="")),"",Listen!$A$6)</f>
        <v/>
      </c>
      <c r="O1349" s="60" t="str">
        <f t="shared" ca="1" si="321"/>
        <v/>
      </c>
      <c r="P1349" s="74" t="str">
        <f t="shared" ca="1" si="331"/>
        <v/>
      </c>
      <c r="Q1349" s="66" t="str">
        <f t="shared" ca="1" si="332"/>
        <v/>
      </c>
      <c r="R1349" s="66" t="str">
        <f t="shared" ca="1" si="333"/>
        <v/>
      </c>
      <c r="S1349" s="83" t="str">
        <f t="shared" si="334"/>
        <v/>
      </c>
      <c r="T1349" s="75" t="str">
        <f t="shared" si="322"/>
        <v/>
      </c>
      <c r="U1349" s="91" t="str">
        <f t="shared" si="335"/>
        <v/>
      </c>
      <c r="V1349" s="87" t="str">
        <f t="shared" si="323"/>
        <v/>
      </c>
      <c r="W1349" s="46" t="str">
        <f t="shared" si="336"/>
        <v/>
      </c>
      <c r="X1349" s="47"/>
    </row>
    <row r="1350" spans="1:24" x14ac:dyDescent="0.25">
      <c r="A1350" s="108" t="str">
        <f t="shared" si="324"/>
        <v/>
      </c>
      <c r="B1350" s="149"/>
      <c r="C1350" s="34"/>
      <c r="D1350" s="44"/>
      <c r="E1350" s="44"/>
      <c r="F1350" s="44"/>
      <c r="G1350" s="45"/>
      <c r="H1350" s="55" t="str">
        <f t="shared" ca="1" si="325"/>
        <v/>
      </c>
      <c r="I1350" s="56" t="str">
        <f t="shared" ca="1" si="326"/>
        <v/>
      </c>
      <c r="J1350" s="56" t="str">
        <f t="shared" ca="1" si="327"/>
        <v/>
      </c>
      <c r="K1350" s="56" t="str">
        <f t="shared" ca="1" si="328"/>
        <v/>
      </c>
      <c r="L1350" s="56" t="str">
        <f t="shared" ca="1" si="329"/>
        <v/>
      </c>
      <c r="M1350" s="56" t="str">
        <f t="shared" ca="1" si="330"/>
        <v/>
      </c>
      <c r="N1350" s="79" t="str">
        <f ca="1">IF(OR(G1350="T",G1350="",AND(H1350="",I1350="",J1350="",K1350="",L1350="",M1350="")),"",Listen!$A$6)</f>
        <v/>
      </c>
      <c r="O1350" s="60" t="str">
        <f t="shared" ca="1" si="321"/>
        <v/>
      </c>
      <c r="P1350" s="74" t="str">
        <f t="shared" ca="1" si="331"/>
        <v/>
      </c>
      <c r="Q1350" s="66" t="str">
        <f t="shared" ca="1" si="332"/>
        <v/>
      </c>
      <c r="R1350" s="66" t="str">
        <f t="shared" ca="1" si="333"/>
        <v/>
      </c>
      <c r="S1350" s="83" t="str">
        <f t="shared" si="334"/>
        <v/>
      </c>
      <c r="T1350" s="75" t="str">
        <f t="shared" si="322"/>
        <v/>
      </c>
      <c r="U1350" s="91" t="str">
        <f t="shared" si="335"/>
        <v/>
      </c>
      <c r="V1350" s="87" t="str">
        <f t="shared" si="323"/>
        <v/>
      </c>
      <c r="W1350" s="46" t="str">
        <f t="shared" si="336"/>
        <v/>
      </c>
      <c r="X1350" s="47"/>
    </row>
    <row r="1351" spans="1:24" x14ac:dyDescent="0.25">
      <c r="A1351" s="108" t="str">
        <f t="shared" si="324"/>
        <v/>
      </c>
      <c r="B1351" s="149"/>
      <c r="C1351" s="34"/>
      <c r="D1351" s="44"/>
      <c r="E1351" s="44"/>
      <c r="F1351" s="44"/>
      <c r="G1351" s="45"/>
      <c r="H1351" s="55" t="str">
        <f t="shared" ca="1" si="325"/>
        <v/>
      </c>
      <c r="I1351" s="56" t="str">
        <f t="shared" ca="1" si="326"/>
        <v/>
      </c>
      <c r="J1351" s="56" t="str">
        <f t="shared" ca="1" si="327"/>
        <v/>
      </c>
      <c r="K1351" s="56" t="str">
        <f t="shared" ca="1" si="328"/>
        <v/>
      </c>
      <c r="L1351" s="56" t="str">
        <f t="shared" ca="1" si="329"/>
        <v/>
      </c>
      <c r="M1351" s="56" t="str">
        <f t="shared" ca="1" si="330"/>
        <v/>
      </c>
      <c r="N1351" s="79" t="str">
        <f ca="1">IF(OR(G1351="T",G1351="",AND(H1351="",I1351="",J1351="",K1351="",L1351="",M1351="")),"",Listen!$A$6)</f>
        <v/>
      </c>
      <c r="O1351" s="60" t="str">
        <f t="shared" ref="O1351:O1414" ca="1" si="337">IF(N1351="","",VLOOKUP(N1351,Mikrobio2,2,FALSE))</f>
        <v/>
      </c>
      <c r="P1351" s="74" t="str">
        <f t="shared" ca="1" si="331"/>
        <v/>
      </c>
      <c r="Q1351" s="66" t="str">
        <f t="shared" ca="1" si="332"/>
        <v/>
      </c>
      <c r="R1351" s="66" t="str">
        <f t="shared" ca="1" si="333"/>
        <v/>
      </c>
      <c r="S1351" s="83" t="str">
        <f t="shared" si="334"/>
        <v/>
      </c>
      <c r="T1351" s="75" t="str">
        <f t="shared" ref="T1351:T1414" si="338">IF(S1351="","",VLOOKUP(S1351,Chemie2,2,FALSE))</f>
        <v/>
      </c>
      <c r="U1351" s="91" t="str">
        <f t="shared" si="335"/>
        <v/>
      </c>
      <c r="V1351" s="87" t="str">
        <f t="shared" ref="V1351:V1414" si="339">IF(U1351="","",VLOOKUP(U1351,Planprobe2,2,FALSE))</f>
        <v/>
      </c>
      <c r="W1351" s="46" t="str">
        <f t="shared" si="336"/>
        <v/>
      </c>
      <c r="X1351" s="47"/>
    </row>
    <row r="1352" spans="1:24" x14ac:dyDescent="0.25">
      <c r="A1352" s="108" t="str">
        <f t="shared" ref="A1352:A1415" si="340">IF(B1352="","",CONCATENATE("WVU-",ROW()-6))</f>
        <v/>
      </c>
      <c r="B1352" s="149"/>
      <c r="C1352" s="34"/>
      <c r="D1352" s="44"/>
      <c r="E1352" s="44"/>
      <c r="F1352" s="44"/>
      <c r="G1352" s="45"/>
      <c r="H1352" s="55" t="str">
        <f t="shared" ref="H1352:H1415" ca="1" si="341">IF(OR($C1352="",ISNA(VLOOKUP("Escherichia coli (E. coli)",INDIRECT($C1352&amp;"!B6:D205"),3,FALSE))=TRUE),"",IF(VLOOKUP("Escherichia coli (E. coli)",INDIRECT($C1352&amp;"!B6:D205"),3,FALSE)=0,"",VLOOKUP("Escherichia coli (E. coli)",INDIRECT($C1352&amp;"!B6:D205"),3,FALSE)))</f>
        <v/>
      </c>
      <c r="I1352" s="56" t="str">
        <f t="shared" ref="I1352:I1415" ca="1" si="342">IF(OR($C1352="",ISNA(VLOOKUP("Coliforme Bakterien",INDIRECT($C1352&amp;"!B6:D205"),3,FALSE))=TRUE),"",IF(VLOOKUP("Coliforme Bakterien",INDIRECT($C1352&amp;"!B6:D205"),3,FALSE)=0,"",VLOOKUP("Coliforme Bakterien",INDIRECT($C1352&amp;"!B6:D205"),3,FALSE)))</f>
        <v/>
      </c>
      <c r="J1352" s="56" t="str">
        <f t="shared" ref="J1352:J1415" ca="1" si="343">IF(OR($C1352="",ISNA(VLOOKUP("Koloniezahl bei 22°C",INDIRECT($C1352&amp;"!B6:D205"),3,FALSE))=TRUE),"",IF(VLOOKUP("Koloniezahl bei 22°C",INDIRECT($C1352&amp;"!B6:D205"),3,FALSE)=0,"",VLOOKUP("Koloniezahl bei 22°C",INDIRECT($C1352&amp;"!B6:D205"),3,FALSE)))</f>
        <v/>
      </c>
      <c r="K1352" s="56" t="str">
        <f t="shared" ref="K1352:K1415" ca="1" si="344">IF(OR($C1352="",ISNA(VLOOKUP("Koloniezahl bei 36°C",INDIRECT($C1352&amp;"!B6:D205"),3,FALSE))=TRUE),"",IF(VLOOKUP("Koloniezahl bei 36°C",INDIRECT($C1352&amp;"!B6:D205"),3,FALSE)=0,"",VLOOKUP("Koloniezahl bei 36°C",INDIRECT($C1352&amp;"!B6:D205"),3,FALSE)))</f>
        <v/>
      </c>
      <c r="L1352" s="56" t="str">
        <f t="shared" ref="L1352:L1415" ca="1" si="345">IF(OR($C1352="",ISNA(VLOOKUP("Pseudomonas aeruginosa",INDIRECT($C1352&amp;"!B6:D205"),3,FALSE))=TRUE),"",IF(VLOOKUP("Pseudomonas aeruginosa",INDIRECT($C1352&amp;"!B6:D205"),3,FALSE)=0,"",VLOOKUP("Pseudomonas aeruginosa",INDIRECT($C1352&amp;"!B6:D205"),3,FALSE)))</f>
        <v/>
      </c>
      <c r="M1352" s="56" t="str">
        <f t="shared" ref="M1352:M1415" ca="1" si="346">IF(OR($C1352="",ISNA(VLOOKUP("Enterokokken",INDIRECT($C1352&amp;"!B6:D205"),3,FALSE))=TRUE),"",IF(VLOOKUP("Enterokokken",INDIRECT($C1352&amp;"!B6:D205"),3,FALSE)=0,"",VLOOKUP("Enterokokken",INDIRECT($C1352&amp;"!B6:D205"),3,FALSE)))</f>
        <v/>
      </c>
      <c r="N1352" s="79" t="str">
        <f ca="1">IF(OR(G1352="T",G1352="",AND(H1352="",I1352="",J1352="",K1352="",L1352="",M1352="")),"",Listen!$A$6)</f>
        <v/>
      </c>
      <c r="O1352" s="60" t="str">
        <f t="shared" ca="1" si="337"/>
        <v/>
      </c>
      <c r="P1352" s="74" t="str">
        <f t="shared" ref="P1352:P1415" ca="1" si="347">IF(OR($C1352="",ISNA(VLOOKUP("Kupfer",INDIRECT($C1352&amp;"!B6:D205"),3,FALSE))=TRUE),"",IF(VLOOKUP("Kupfer",INDIRECT($C1352&amp;"!B6:D205"),3,FALSE)=0,"",VLOOKUP("Kupfer",INDIRECT($C1352&amp;"!B6:D205"),3,FALSE)))</f>
        <v/>
      </c>
      <c r="Q1352" s="66" t="str">
        <f t="shared" ref="Q1352:Q1415" ca="1" si="348">IF(OR($C1352="",ISNA(VLOOKUP("Nickel",INDIRECT($C1352&amp;"!B6:D205"),3,FALSE))=TRUE),"",IF(VLOOKUP("Nickel",INDIRECT($C1352&amp;"!B6:D205"),3,FALSE)=0,"",VLOOKUP("Nickel",INDIRECT($C1352&amp;"!B6:D205"),3,FALSE)))</f>
        <v/>
      </c>
      <c r="R1352" s="66" t="str">
        <f t="shared" ref="R1352:R1415" ca="1" si="349">IF(OR($C1352="",ISNA(VLOOKUP("Blei",INDIRECT($C1352&amp;"!B6:D205"),3,FALSE))=TRUE),"",IF(VLOOKUP("Blei",INDIRECT($C1352&amp;"!B6:D205"),3,FALSE)=0,"",VLOOKUP("Blei",INDIRECT($C1352&amp;"!B6:D205"),3,FALSE)))</f>
        <v/>
      </c>
      <c r="S1352" s="83" t="str">
        <f t="shared" ref="S1352:S1415" si="350">IF(G1352="","",IF(AND(G1352="T",OR(P1352="x",Q1352="x",R1352="x")),1,IF(OR(P1352="x",Q1352="x",R1352="x"),"A","")))</f>
        <v/>
      </c>
      <c r="T1352" s="75" t="str">
        <f t="shared" si="338"/>
        <v/>
      </c>
      <c r="U1352" s="91" t="str">
        <f t="shared" ref="U1352:U1415" si="351">IF(C1352&lt;&gt;"","1m003","")</f>
        <v/>
      </c>
      <c r="V1352" s="87" t="str">
        <f t="shared" si="339"/>
        <v/>
      </c>
      <c r="W1352" s="46" t="str">
        <f t="shared" ref="W1352:W1415" si="352">IF(U1352="","",IF(OR(U1352="1m003",U1352="1m004"),"ja","Bitte auswählen!"))</f>
        <v/>
      </c>
      <c r="X1352" s="47"/>
    </row>
    <row r="1353" spans="1:24" x14ac:dyDescent="0.25">
      <c r="A1353" s="108" t="str">
        <f t="shared" si="340"/>
        <v/>
      </c>
      <c r="B1353" s="149"/>
      <c r="C1353" s="34"/>
      <c r="D1353" s="44"/>
      <c r="E1353" s="44"/>
      <c r="F1353" s="44"/>
      <c r="G1353" s="45"/>
      <c r="H1353" s="55" t="str">
        <f t="shared" ca="1" si="341"/>
        <v/>
      </c>
      <c r="I1353" s="56" t="str">
        <f t="shared" ca="1" si="342"/>
        <v/>
      </c>
      <c r="J1353" s="56" t="str">
        <f t="shared" ca="1" si="343"/>
        <v/>
      </c>
      <c r="K1353" s="56" t="str">
        <f t="shared" ca="1" si="344"/>
        <v/>
      </c>
      <c r="L1353" s="56" t="str">
        <f t="shared" ca="1" si="345"/>
        <v/>
      </c>
      <c r="M1353" s="56" t="str">
        <f t="shared" ca="1" si="346"/>
        <v/>
      </c>
      <c r="N1353" s="79" t="str">
        <f ca="1">IF(OR(G1353="T",G1353="",AND(H1353="",I1353="",J1353="",K1353="",L1353="",M1353="")),"",Listen!$A$6)</f>
        <v/>
      </c>
      <c r="O1353" s="60" t="str">
        <f t="shared" ca="1" si="337"/>
        <v/>
      </c>
      <c r="P1353" s="74" t="str">
        <f t="shared" ca="1" si="347"/>
        <v/>
      </c>
      <c r="Q1353" s="66" t="str">
        <f t="shared" ca="1" si="348"/>
        <v/>
      </c>
      <c r="R1353" s="66" t="str">
        <f t="shared" ca="1" si="349"/>
        <v/>
      </c>
      <c r="S1353" s="83" t="str">
        <f t="shared" si="350"/>
        <v/>
      </c>
      <c r="T1353" s="75" t="str">
        <f t="shared" si="338"/>
        <v/>
      </c>
      <c r="U1353" s="91" t="str">
        <f t="shared" si="351"/>
        <v/>
      </c>
      <c r="V1353" s="87" t="str">
        <f t="shared" si="339"/>
        <v/>
      </c>
      <c r="W1353" s="46" t="str">
        <f t="shared" si="352"/>
        <v/>
      </c>
      <c r="X1353" s="47"/>
    </row>
    <row r="1354" spans="1:24" x14ac:dyDescent="0.25">
      <c r="A1354" s="108" t="str">
        <f t="shared" si="340"/>
        <v/>
      </c>
      <c r="B1354" s="149"/>
      <c r="C1354" s="34"/>
      <c r="D1354" s="44"/>
      <c r="E1354" s="44"/>
      <c r="F1354" s="44"/>
      <c r="G1354" s="45"/>
      <c r="H1354" s="55" t="str">
        <f t="shared" ca="1" si="341"/>
        <v/>
      </c>
      <c r="I1354" s="56" t="str">
        <f t="shared" ca="1" si="342"/>
        <v/>
      </c>
      <c r="J1354" s="56" t="str">
        <f t="shared" ca="1" si="343"/>
        <v/>
      </c>
      <c r="K1354" s="56" t="str">
        <f t="shared" ca="1" si="344"/>
        <v/>
      </c>
      <c r="L1354" s="56" t="str">
        <f t="shared" ca="1" si="345"/>
        <v/>
      </c>
      <c r="M1354" s="56" t="str">
        <f t="shared" ca="1" si="346"/>
        <v/>
      </c>
      <c r="N1354" s="79" t="str">
        <f ca="1">IF(OR(G1354="T",G1354="",AND(H1354="",I1354="",J1354="",K1354="",L1354="",M1354="")),"",Listen!$A$6)</f>
        <v/>
      </c>
      <c r="O1354" s="60" t="str">
        <f t="shared" ca="1" si="337"/>
        <v/>
      </c>
      <c r="P1354" s="74" t="str">
        <f t="shared" ca="1" si="347"/>
        <v/>
      </c>
      <c r="Q1354" s="66" t="str">
        <f t="shared" ca="1" si="348"/>
        <v/>
      </c>
      <c r="R1354" s="66" t="str">
        <f t="shared" ca="1" si="349"/>
        <v/>
      </c>
      <c r="S1354" s="83" t="str">
        <f t="shared" si="350"/>
        <v/>
      </c>
      <c r="T1354" s="75" t="str">
        <f t="shared" si="338"/>
        <v/>
      </c>
      <c r="U1354" s="91" t="str">
        <f t="shared" si="351"/>
        <v/>
      </c>
      <c r="V1354" s="87" t="str">
        <f t="shared" si="339"/>
        <v/>
      </c>
      <c r="W1354" s="46" t="str">
        <f t="shared" si="352"/>
        <v/>
      </c>
      <c r="X1354" s="47"/>
    </row>
    <row r="1355" spans="1:24" x14ac:dyDescent="0.25">
      <c r="A1355" s="108" t="str">
        <f t="shared" si="340"/>
        <v/>
      </c>
      <c r="B1355" s="149"/>
      <c r="C1355" s="34"/>
      <c r="D1355" s="44"/>
      <c r="E1355" s="44"/>
      <c r="F1355" s="44"/>
      <c r="G1355" s="45"/>
      <c r="H1355" s="55" t="str">
        <f t="shared" ca="1" si="341"/>
        <v/>
      </c>
      <c r="I1355" s="56" t="str">
        <f t="shared" ca="1" si="342"/>
        <v/>
      </c>
      <c r="J1355" s="56" t="str">
        <f t="shared" ca="1" si="343"/>
        <v/>
      </c>
      <c r="K1355" s="56" t="str">
        <f t="shared" ca="1" si="344"/>
        <v/>
      </c>
      <c r="L1355" s="56" t="str">
        <f t="shared" ca="1" si="345"/>
        <v/>
      </c>
      <c r="M1355" s="56" t="str">
        <f t="shared" ca="1" si="346"/>
        <v/>
      </c>
      <c r="N1355" s="79" t="str">
        <f ca="1">IF(OR(G1355="T",G1355="",AND(H1355="",I1355="",J1355="",K1355="",L1355="",M1355="")),"",Listen!$A$6)</f>
        <v/>
      </c>
      <c r="O1355" s="60" t="str">
        <f t="shared" ca="1" si="337"/>
        <v/>
      </c>
      <c r="P1355" s="74" t="str">
        <f t="shared" ca="1" si="347"/>
        <v/>
      </c>
      <c r="Q1355" s="66" t="str">
        <f t="shared" ca="1" si="348"/>
        <v/>
      </c>
      <c r="R1355" s="66" t="str">
        <f t="shared" ca="1" si="349"/>
        <v/>
      </c>
      <c r="S1355" s="83" t="str">
        <f t="shared" si="350"/>
        <v/>
      </c>
      <c r="T1355" s="75" t="str">
        <f t="shared" si="338"/>
        <v/>
      </c>
      <c r="U1355" s="91" t="str">
        <f t="shared" si="351"/>
        <v/>
      </c>
      <c r="V1355" s="87" t="str">
        <f t="shared" si="339"/>
        <v/>
      </c>
      <c r="W1355" s="46" t="str">
        <f t="shared" si="352"/>
        <v/>
      </c>
      <c r="X1355" s="47"/>
    </row>
    <row r="1356" spans="1:24" x14ac:dyDescent="0.25">
      <c r="A1356" s="108" t="str">
        <f t="shared" si="340"/>
        <v/>
      </c>
      <c r="B1356" s="149"/>
      <c r="C1356" s="34"/>
      <c r="D1356" s="44"/>
      <c r="E1356" s="44"/>
      <c r="F1356" s="44"/>
      <c r="G1356" s="45"/>
      <c r="H1356" s="55" t="str">
        <f t="shared" ca="1" si="341"/>
        <v/>
      </c>
      <c r="I1356" s="56" t="str">
        <f t="shared" ca="1" si="342"/>
        <v/>
      </c>
      <c r="J1356" s="56" t="str">
        <f t="shared" ca="1" si="343"/>
        <v/>
      </c>
      <c r="K1356" s="56" t="str">
        <f t="shared" ca="1" si="344"/>
        <v/>
      </c>
      <c r="L1356" s="56" t="str">
        <f t="shared" ca="1" si="345"/>
        <v/>
      </c>
      <c r="M1356" s="56" t="str">
        <f t="shared" ca="1" si="346"/>
        <v/>
      </c>
      <c r="N1356" s="79" t="str">
        <f ca="1">IF(OR(G1356="T",G1356="",AND(H1356="",I1356="",J1356="",K1356="",L1356="",M1356="")),"",Listen!$A$6)</f>
        <v/>
      </c>
      <c r="O1356" s="60" t="str">
        <f t="shared" ca="1" si="337"/>
        <v/>
      </c>
      <c r="P1356" s="74" t="str">
        <f t="shared" ca="1" si="347"/>
        <v/>
      </c>
      <c r="Q1356" s="66" t="str">
        <f t="shared" ca="1" si="348"/>
        <v/>
      </c>
      <c r="R1356" s="66" t="str">
        <f t="shared" ca="1" si="349"/>
        <v/>
      </c>
      <c r="S1356" s="83" t="str">
        <f t="shared" si="350"/>
        <v/>
      </c>
      <c r="T1356" s="75" t="str">
        <f t="shared" si="338"/>
        <v/>
      </c>
      <c r="U1356" s="91" t="str">
        <f t="shared" si="351"/>
        <v/>
      </c>
      <c r="V1356" s="87" t="str">
        <f t="shared" si="339"/>
        <v/>
      </c>
      <c r="W1356" s="46" t="str">
        <f t="shared" si="352"/>
        <v/>
      </c>
      <c r="X1356" s="47"/>
    </row>
    <row r="1357" spans="1:24" x14ac:dyDescent="0.25">
      <c r="A1357" s="108" t="str">
        <f t="shared" si="340"/>
        <v/>
      </c>
      <c r="B1357" s="149"/>
      <c r="C1357" s="34"/>
      <c r="D1357" s="44"/>
      <c r="E1357" s="44"/>
      <c r="F1357" s="44"/>
      <c r="G1357" s="45"/>
      <c r="H1357" s="55" t="str">
        <f t="shared" ca="1" si="341"/>
        <v/>
      </c>
      <c r="I1357" s="56" t="str">
        <f t="shared" ca="1" si="342"/>
        <v/>
      </c>
      <c r="J1357" s="56" t="str">
        <f t="shared" ca="1" si="343"/>
        <v/>
      </c>
      <c r="K1357" s="56" t="str">
        <f t="shared" ca="1" si="344"/>
        <v/>
      </c>
      <c r="L1357" s="56" t="str">
        <f t="shared" ca="1" si="345"/>
        <v/>
      </c>
      <c r="M1357" s="56" t="str">
        <f t="shared" ca="1" si="346"/>
        <v/>
      </c>
      <c r="N1357" s="79" t="str">
        <f ca="1">IF(OR(G1357="T",G1357="",AND(H1357="",I1357="",J1357="",K1357="",L1357="",M1357="")),"",Listen!$A$6)</f>
        <v/>
      </c>
      <c r="O1357" s="60" t="str">
        <f t="shared" ca="1" si="337"/>
        <v/>
      </c>
      <c r="P1357" s="74" t="str">
        <f t="shared" ca="1" si="347"/>
        <v/>
      </c>
      <c r="Q1357" s="66" t="str">
        <f t="shared" ca="1" si="348"/>
        <v/>
      </c>
      <c r="R1357" s="66" t="str">
        <f t="shared" ca="1" si="349"/>
        <v/>
      </c>
      <c r="S1357" s="83" t="str">
        <f t="shared" si="350"/>
        <v/>
      </c>
      <c r="T1357" s="75" t="str">
        <f t="shared" si="338"/>
        <v/>
      </c>
      <c r="U1357" s="91" t="str">
        <f t="shared" si="351"/>
        <v/>
      </c>
      <c r="V1357" s="87" t="str">
        <f t="shared" si="339"/>
        <v/>
      </c>
      <c r="W1357" s="46" t="str">
        <f t="shared" si="352"/>
        <v/>
      </c>
      <c r="X1357" s="47"/>
    </row>
    <row r="1358" spans="1:24" x14ac:dyDescent="0.25">
      <c r="A1358" s="108" t="str">
        <f t="shared" si="340"/>
        <v/>
      </c>
      <c r="B1358" s="149"/>
      <c r="C1358" s="34"/>
      <c r="D1358" s="44"/>
      <c r="E1358" s="44"/>
      <c r="F1358" s="44"/>
      <c r="G1358" s="45"/>
      <c r="H1358" s="55" t="str">
        <f t="shared" ca="1" si="341"/>
        <v/>
      </c>
      <c r="I1358" s="56" t="str">
        <f t="shared" ca="1" si="342"/>
        <v/>
      </c>
      <c r="J1358" s="56" t="str">
        <f t="shared" ca="1" si="343"/>
        <v/>
      </c>
      <c r="K1358" s="56" t="str">
        <f t="shared" ca="1" si="344"/>
        <v/>
      </c>
      <c r="L1358" s="56" t="str">
        <f t="shared" ca="1" si="345"/>
        <v/>
      </c>
      <c r="M1358" s="56" t="str">
        <f t="shared" ca="1" si="346"/>
        <v/>
      </c>
      <c r="N1358" s="79" t="str">
        <f ca="1">IF(OR(G1358="T",G1358="",AND(H1358="",I1358="",J1358="",K1358="",L1358="",M1358="")),"",Listen!$A$6)</f>
        <v/>
      </c>
      <c r="O1358" s="60" t="str">
        <f t="shared" ca="1" si="337"/>
        <v/>
      </c>
      <c r="P1358" s="74" t="str">
        <f t="shared" ca="1" si="347"/>
        <v/>
      </c>
      <c r="Q1358" s="66" t="str">
        <f t="shared" ca="1" si="348"/>
        <v/>
      </c>
      <c r="R1358" s="66" t="str">
        <f t="shared" ca="1" si="349"/>
        <v/>
      </c>
      <c r="S1358" s="83" t="str">
        <f t="shared" si="350"/>
        <v/>
      </c>
      <c r="T1358" s="75" t="str">
        <f t="shared" si="338"/>
        <v/>
      </c>
      <c r="U1358" s="91" t="str">
        <f t="shared" si="351"/>
        <v/>
      </c>
      <c r="V1358" s="87" t="str">
        <f t="shared" si="339"/>
        <v/>
      </c>
      <c r="W1358" s="46" t="str">
        <f t="shared" si="352"/>
        <v/>
      </c>
      <c r="X1358" s="47"/>
    </row>
    <row r="1359" spans="1:24" x14ac:dyDescent="0.25">
      <c r="A1359" s="108" t="str">
        <f t="shared" si="340"/>
        <v/>
      </c>
      <c r="B1359" s="149"/>
      <c r="C1359" s="34"/>
      <c r="D1359" s="44"/>
      <c r="E1359" s="44"/>
      <c r="F1359" s="44"/>
      <c r="G1359" s="45"/>
      <c r="H1359" s="55" t="str">
        <f t="shared" ca="1" si="341"/>
        <v/>
      </c>
      <c r="I1359" s="56" t="str">
        <f t="shared" ca="1" si="342"/>
        <v/>
      </c>
      <c r="J1359" s="56" t="str">
        <f t="shared" ca="1" si="343"/>
        <v/>
      </c>
      <c r="K1359" s="56" t="str">
        <f t="shared" ca="1" si="344"/>
        <v/>
      </c>
      <c r="L1359" s="56" t="str">
        <f t="shared" ca="1" si="345"/>
        <v/>
      </c>
      <c r="M1359" s="56" t="str">
        <f t="shared" ca="1" si="346"/>
        <v/>
      </c>
      <c r="N1359" s="79" t="str">
        <f ca="1">IF(OR(G1359="T",G1359="",AND(H1359="",I1359="",J1359="",K1359="",L1359="",M1359="")),"",Listen!$A$6)</f>
        <v/>
      </c>
      <c r="O1359" s="60" t="str">
        <f t="shared" ca="1" si="337"/>
        <v/>
      </c>
      <c r="P1359" s="74" t="str">
        <f t="shared" ca="1" si="347"/>
        <v/>
      </c>
      <c r="Q1359" s="66" t="str">
        <f t="shared" ca="1" si="348"/>
        <v/>
      </c>
      <c r="R1359" s="66" t="str">
        <f t="shared" ca="1" si="349"/>
        <v/>
      </c>
      <c r="S1359" s="83" t="str">
        <f t="shared" si="350"/>
        <v/>
      </c>
      <c r="T1359" s="75" t="str">
        <f t="shared" si="338"/>
        <v/>
      </c>
      <c r="U1359" s="91" t="str">
        <f t="shared" si="351"/>
        <v/>
      </c>
      <c r="V1359" s="87" t="str">
        <f t="shared" si="339"/>
        <v/>
      </c>
      <c r="W1359" s="46" t="str">
        <f t="shared" si="352"/>
        <v/>
      </c>
      <c r="X1359" s="47"/>
    </row>
    <row r="1360" spans="1:24" x14ac:dyDescent="0.25">
      <c r="A1360" s="108" t="str">
        <f t="shared" si="340"/>
        <v/>
      </c>
      <c r="B1360" s="149"/>
      <c r="C1360" s="34"/>
      <c r="D1360" s="44"/>
      <c r="E1360" s="44"/>
      <c r="F1360" s="44"/>
      <c r="G1360" s="45"/>
      <c r="H1360" s="55" t="str">
        <f t="shared" ca="1" si="341"/>
        <v/>
      </c>
      <c r="I1360" s="56" t="str">
        <f t="shared" ca="1" si="342"/>
        <v/>
      </c>
      <c r="J1360" s="56" t="str">
        <f t="shared" ca="1" si="343"/>
        <v/>
      </c>
      <c r="K1360" s="56" t="str">
        <f t="shared" ca="1" si="344"/>
        <v/>
      </c>
      <c r="L1360" s="56" t="str">
        <f t="shared" ca="1" si="345"/>
        <v/>
      </c>
      <c r="M1360" s="56" t="str">
        <f t="shared" ca="1" si="346"/>
        <v/>
      </c>
      <c r="N1360" s="79" t="str">
        <f ca="1">IF(OR(G1360="T",G1360="",AND(H1360="",I1360="",J1360="",K1360="",L1360="",M1360="")),"",Listen!$A$6)</f>
        <v/>
      </c>
      <c r="O1360" s="60" t="str">
        <f t="shared" ca="1" si="337"/>
        <v/>
      </c>
      <c r="P1360" s="74" t="str">
        <f t="shared" ca="1" si="347"/>
        <v/>
      </c>
      <c r="Q1360" s="66" t="str">
        <f t="shared" ca="1" si="348"/>
        <v/>
      </c>
      <c r="R1360" s="66" t="str">
        <f t="shared" ca="1" si="349"/>
        <v/>
      </c>
      <c r="S1360" s="83" t="str">
        <f t="shared" si="350"/>
        <v/>
      </c>
      <c r="T1360" s="75" t="str">
        <f t="shared" si="338"/>
        <v/>
      </c>
      <c r="U1360" s="91" t="str">
        <f t="shared" si="351"/>
        <v/>
      </c>
      <c r="V1360" s="87" t="str">
        <f t="shared" si="339"/>
        <v/>
      </c>
      <c r="W1360" s="46" t="str">
        <f t="shared" si="352"/>
        <v/>
      </c>
      <c r="X1360" s="47"/>
    </row>
    <row r="1361" spans="1:24" x14ac:dyDescent="0.25">
      <c r="A1361" s="108" t="str">
        <f t="shared" si="340"/>
        <v/>
      </c>
      <c r="B1361" s="149"/>
      <c r="C1361" s="34"/>
      <c r="D1361" s="44"/>
      <c r="E1361" s="44"/>
      <c r="F1361" s="44"/>
      <c r="G1361" s="45"/>
      <c r="H1361" s="55" t="str">
        <f t="shared" ca="1" si="341"/>
        <v/>
      </c>
      <c r="I1361" s="56" t="str">
        <f t="shared" ca="1" si="342"/>
        <v/>
      </c>
      <c r="J1361" s="56" t="str">
        <f t="shared" ca="1" si="343"/>
        <v/>
      </c>
      <c r="K1361" s="56" t="str">
        <f t="shared" ca="1" si="344"/>
        <v/>
      </c>
      <c r="L1361" s="56" t="str">
        <f t="shared" ca="1" si="345"/>
        <v/>
      </c>
      <c r="M1361" s="56" t="str">
        <f t="shared" ca="1" si="346"/>
        <v/>
      </c>
      <c r="N1361" s="79" t="str">
        <f ca="1">IF(OR(G1361="T",G1361="",AND(H1361="",I1361="",J1361="",K1361="",L1361="",M1361="")),"",Listen!$A$6)</f>
        <v/>
      </c>
      <c r="O1361" s="60" t="str">
        <f t="shared" ca="1" si="337"/>
        <v/>
      </c>
      <c r="P1361" s="74" t="str">
        <f t="shared" ca="1" si="347"/>
        <v/>
      </c>
      <c r="Q1361" s="66" t="str">
        <f t="shared" ca="1" si="348"/>
        <v/>
      </c>
      <c r="R1361" s="66" t="str">
        <f t="shared" ca="1" si="349"/>
        <v/>
      </c>
      <c r="S1361" s="83" t="str">
        <f t="shared" si="350"/>
        <v/>
      </c>
      <c r="T1361" s="75" t="str">
        <f t="shared" si="338"/>
        <v/>
      </c>
      <c r="U1361" s="91" t="str">
        <f t="shared" si="351"/>
        <v/>
      </c>
      <c r="V1361" s="87" t="str">
        <f t="shared" si="339"/>
        <v/>
      </c>
      <c r="W1361" s="46" t="str">
        <f t="shared" si="352"/>
        <v/>
      </c>
      <c r="X1361" s="47"/>
    </row>
    <row r="1362" spans="1:24" x14ac:dyDescent="0.25">
      <c r="A1362" s="108" t="str">
        <f t="shared" si="340"/>
        <v/>
      </c>
      <c r="B1362" s="149"/>
      <c r="C1362" s="34"/>
      <c r="D1362" s="44"/>
      <c r="E1362" s="44"/>
      <c r="F1362" s="44"/>
      <c r="G1362" s="45"/>
      <c r="H1362" s="55" t="str">
        <f t="shared" ca="1" si="341"/>
        <v/>
      </c>
      <c r="I1362" s="56" t="str">
        <f t="shared" ca="1" si="342"/>
        <v/>
      </c>
      <c r="J1362" s="56" t="str">
        <f t="shared" ca="1" si="343"/>
        <v/>
      </c>
      <c r="K1362" s="56" t="str">
        <f t="shared" ca="1" si="344"/>
        <v/>
      </c>
      <c r="L1362" s="56" t="str">
        <f t="shared" ca="1" si="345"/>
        <v/>
      </c>
      <c r="M1362" s="56" t="str">
        <f t="shared" ca="1" si="346"/>
        <v/>
      </c>
      <c r="N1362" s="79" t="str">
        <f ca="1">IF(OR(G1362="T",G1362="",AND(H1362="",I1362="",J1362="",K1362="",L1362="",M1362="")),"",Listen!$A$6)</f>
        <v/>
      </c>
      <c r="O1362" s="60" t="str">
        <f t="shared" ca="1" si="337"/>
        <v/>
      </c>
      <c r="P1362" s="74" t="str">
        <f t="shared" ca="1" si="347"/>
        <v/>
      </c>
      <c r="Q1362" s="66" t="str">
        <f t="shared" ca="1" si="348"/>
        <v/>
      </c>
      <c r="R1362" s="66" t="str">
        <f t="shared" ca="1" si="349"/>
        <v/>
      </c>
      <c r="S1362" s="83" t="str">
        <f t="shared" si="350"/>
        <v/>
      </c>
      <c r="T1362" s="75" t="str">
        <f t="shared" si="338"/>
        <v/>
      </c>
      <c r="U1362" s="91" t="str">
        <f t="shared" si="351"/>
        <v/>
      </c>
      <c r="V1362" s="87" t="str">
        <f t="shared" si="339"/>
        <v/>
      </c>
      <c r="W1362" s="46" t="str">
        <f t="shared" si="352"/>
        <v/>
      </c>
      <c r="X1362" s="47"/>
    </row>
    <row r="1363" spans="1:24" x14ac:dyDescent="0.25">
      <c r="A1363" s="108" t="str">
        <f t="shared" si="340"/>
        <v/>
      </c>
      <c r="B1363" s="149"/>
      <c r="C1363" s="34"/>
      <c r="D1363" s="44"/>
      <c r="E1363" s="44"/>
      <c r="F1363" s="44"/>
      <c r="G1363" s="45"/>
      <c r="H1363" s="55" t="str">
        <f t="shared" ca="1" si="341"/>
        <v/>
      </c>
      <c r="I1363" s="56" t="str">
        <f t="shared" ca="1" si="342"/>
        <v/>
      </c>
      <c r="J1363" s="56" t="str">
        <f t="shared" ca="1" si="343"/>
        <v/>
      </c>
      <c r="K1363" s="56" t="str">
        <f t="shared" ca="1" si="344"/>
        <v/>
      </c>
      <c r="L1363" s="56" t="str">
        <f t="shared" ca="1" si="345"/>
        <v/>
      </c>
      <c r="M1363" s="56" t="str">
        <f t="shared" ca="1" si="346"/>
        <v/>
      </c>
      <c r="N1363" s="79" t="str">
        <f ca="1">IF(OR(G1363="T",G1363="",AND(H1363="",I1363="",J1363="",K1363="",L1363="",M1363="")),"",Listen!$A$6)</f>
        <v/>
      </c>
      <c r="O1363" s="60" t="str">
        <f t="shared" ca="1" si="337"/>
        <v/>
      </c>
      <c r="P1363" s="74" t="str">
        <f t="shared" ca="1" si="347"/>
        <v/>
      </c>
      <c r="Q1363" s="66" t="str">
        <f t="shared" ca="1" si="348"/>
        <v/>
      </c>
      <c r="R1363" s="66" t="str">
        <f t="shared" ca="1" si="349"/>
        <v/>
      </c>
      <c r="S1363" s="83" t="str">
        <f t="shared" si="350"/>
        <v/>
      </c>
      <c r="T1363" s="75" t="str">
        <f t="shared" si="338"/>
        <v/>
      </c>
      <c r="U1363" s="91" t="str">
        <f t="shared" si="351"/>
        <v/>
      </c>
      <c r="V1363" s="87" t="str">
        <f t="shared" si="339"/>
        <v/>
      </c>
      <c r="W1363" s="46" t="str">
        <f t="shared" si="352"/>
        <v/>
      </c>
      <c r="X1363" s="47"/>
    </row>
    <row r="1364" spans="1:24" x14ac:dyDescent="0.25">
      <c r="A1364" s="108" t="str">
        <f t="shared" si="340"/>
        <v/>
      </c>
      <c r="B1364" s="149"/>
      <c r="C1364" s="34"/>
      <c r="D1364" s="44"/>
      <c r="E1364" s="44"/>
      <c r="F1364" s="44"/>
      <c r="G1364" s="45"/>
      <c r="H1364" s="55" t="str">
        <f t="shared" ca="1" si="341"/>
        <v/>
      </c>
      <c r="I1364" s="56" t="str">
        <f t="shared" ca="1" si="342"/>
        <v/>
      </c>
      <c r="J1364" s="56" t="str">
        <f t="shared" ca="1" si="343"/>
        <v/>
      </c>
      <c r="K1364" s="56" t="str">
        <f t="shared" ca="1" si="344"/>
        <v/>
      </c>
      <c r="L1364" s="56" t="str">
        <f t="shared" ca="1" si="345"/>
        <v/>
      </c>
      <c r="M1364" s="56" t="str">
        <f t="shared" ca="1" si="346"/>
        <v/>
      </c>
      <c r="N1364" s="79" t="str">
        <f ca="1">IF(OR(G1364="T",G1364="",AND(H1364="",I1364="",J1364="",K1364="",L1364="",M1364="")),"",Listen!$A$6)</f>
        <v/>
      </c>
      <c r="O1364" s="60" t="str">
        <f t="shared" ca="1" si="337"/>
        <v/>
      </c>
      <c r="P1364" s="74" t="str">
        <f t="shared" ca="1" si="347"/>
        <v/>
      </c>
      <c r="Q1364" s="66" t="str">
        <f t="shared" ca="1" si="348"/>
        <v/>
      </c>
      <c r="R1364" s="66" t="str">
        <f t="shared" ca="1" si="349"/>
        <v/>
      </c>
      <c r="S1364" s="83" t="str">
        <f t="shared" si="350"/>
        <v/>
      </c>
      <c r="T1364" s="75" t="str">
        <f t="shared" si="338"/>
        <v/>
      </c>
      <c r="U1364" s="91" t="str">
        <f t="shared" si="351"/>
        <v/>
      </c>
      <c r="V1364" s="87" t="str">
        <f t="shared" si="339"/>
        <v/>
      </c>
      <c r="W1364" s="46" t="str">
        <f t="shared" si="352"/>
        <v/>
      </c>
      <c r="X1364" s="47"/>
    </row>
    <row r="1365" spans="1:24" x14ac:dyDescent="0.25">
      <c r="A1365" s="108" t="str">
        <f t="shared" si="340"/>
        <v/>
      </c>
      <c r="B1365" s="149"/>
      <c r="C1365" s="34"/>
      <c r="D1365" s="44"/>
      <c r="E1365" s="44"/>
      <c r="F1365" s="44"/>
      <c r="G1365" s="45"/>
      <c r="H1365" s="55" t="str">
        <f t="shared" ca="1" si="341"/>
        <v/>
      </c>
      <c r="I1365" s="56" t="str">
        <f t="shared" ca="1" si="342"/>
        <v/>
      </c>
      <c r="J1365" s="56" t="str">
        <f t="shared" ca="1" si="343"/>
        <v/>
      </c>
      <c r="K1365" s="56" t="str">
        <f t="shared" ca="1" si="344"/>
        <v/>
      </c>
      <c r="L1365" s="56" t="str">
        <f t="shared" ca="1" si="345"/>
        <v/>
      </c>
      <c r="M1365" s="56" t="str">
        <f t="shared" ca="1" si="346"/>
        <v/>
      </c>
      <c r="N1365" s="79" t="str">
        <f ca="1">IF(OR(G1365="T",G1365="",AND(H1365="",I1365="",J1365="",K1365="",L1365="",M1365="")),"",Listen!$A$6)</f>
        <v/>
      </c>
      <c r="O1365" s="60" t="str">
        <f t="shared" ca="1" si="337"/>
        <v/>
      </c>
      <c r="P1365" s="74" t="str">
        <f t="shared" ca="1" si="347"/>
        <v/>
      </c>
      <c r="Q1365" s="66" t="str">
        <f t="shared" ca="1" si="348"/>
        <v/>
      </c>
      <c r="R1365" s="66" t="str">
        <f t="shared" ca="1" si="349"/>
        <v/>
      </c>
      <c r="S1365" s="83" t="str">
        <f t="shared" si="350"/>
        <v/>
      </c>
      <c r="T1365" s="75" t="str">
        <f t="shared" si="338"/>
        <v/>
      </c>
      <c r="U1365" s="91" t="str">
        <f t="shared" si="351"/>
        <v/>
      </c>
      <c r="V1365" s="87" t="str">
        <f t="shared" si="339"/>
        <v/>
      </c>
      <c r="W1365" s="46" t="str">
        <f t="shared" si="352"/>
        <v/>
      </c>
      <c r="X1365" s="47"/>
    </row>
    <row r="1366" spans="1:24" x14ac:dyDescent="0.25">
      <c r="A1366" s="108" t="str">
        <f t="shared" si="340"/>
        <v/>
      </c>
      <c r="B1366" s="149"/>
      <c r="C1366" s="34"/>
      <c r="D1366" s="44"/>
      <c r="E1366" s="44"/>
      <c r="F1366" s="44"/>
      <c r="G1366" s="45"/>
      <c r="H1366" s="55" t="str">
        <f t="shared" ca="1" si="341"/>
        <v/>
      </c>
      <c r="I1366" s="56" t="str">
        <f t="shared" ca="1" si="342"/>
        <v/>
      </c>
      <c r="J1366" s="56" t="str">
        <f t="shared" ca="1" si="343"/>
        <v/>
      </c>
      <c r="K1366" s="56" t="str">
        <f t="shared" ca="1" si="344"/>
        <v/>
      </c>
      <c r="L1366" s="56" t="str">
        <f t="shared" ca="1" si="345"/>
        <v/>
      </c>
      <c r="M1366" s="56" t="str">
        <f t="shared" ca="1" si="346"/>
        <v/>
      </c>
      <c r="N1366" s="79" t="str">
        <f ca="1">IF(OR(G1366="T",G1366="",AND(H1366="",I1366="",J1366="",K1366="",L1366="",M1366="")),"",Listen!$A$6)</f>
        <v/>
      </c>
      <c r="O1366" s="60" t="str">
        <f t="shared" ca="1" si="337"/>
        <v/>
      </c>
      <c r="P1366" s="74" t="str">
        <f t="shared" ca="1" si="347"/>
        <v/>
      </c>
      <c r="Q1366" s="66" t="str">
        <f t="shared" ca="1" si="348"/>
        <v/>
      </c>
      <c r="R1366" s="66" t="str">
        <f t="shared" ca="1" si="349"/>
        <v/>
      </c>
      <c r="S1366" s="83" t="str">
        <f t="shared" si="350"/>
        <v/>
      </c>
      <c r="T1366" s="75" t="str">
        <f t="shared" si="338"/>
        <v/>
      </c>
      <c r="U1366" s="91" t="str">
        <f t="shared" si="351"/>
        <v/>
      </c>
      <c r="V1366" s="87" t="str">
        <f t="shared" si="339"/>
        <v/>
      </c>
      <c r="W1366" s="46" t="str">
        <f t="shared" si="352"/>
        <v/>
      </c>
      <c r="X1366" s="47"/>
    </row>
    <row r="1367" spans="1:24" x14ac:dyDescent="0.25">
      <c r="A1367" s="108" t="str">
        <f t="shared" si="340"/>
        <v/>
      </c>
      <c r="B1367" s="149"/>
      <c r="C1367" s="34"/>
      <c r="D1367" s="44"/>
      <c r="E1367" s="44"/>
      <c r="F1367" s="44"/>
      <c r="G1367" s="45"/>
      <c r="H1367" s="55" t="str">
        <f t="shared" ca="1" si="341"/>
        <v/>
      </c>
      <c r="I1367" s="56" t="str">
        <f t="shared" ca="1" si="342"/>
        <v/>
      </c>
      <c r="J1367" s="56" t="str">
        <f t="shared" ca="1" si="343"/>
        <v/>
      </c>
      <c r="K1367" s="56" t="str">
        <f t="shared" ca="1" si="344"/>
        <v/>
      </c>
      <c r="L1367" s="56" t="str">
        <f t="shared" ca="1" si="345"/>
        <v/>
      </c>
      <c r="M1367" s="56" t="str">
        <f t="shared" ca="1" si="346"/>
        <v/>
      </c>
      <c r="N1367" s="79" t="str">
        <f ca="1">IF(OR(G1367="T",G1367="",AND(H1367="",I1367="",J1367="",K1367="",L1367="",M1367="")),"",Listen!$A$6)</f>
        <v/>
      </c>
      <c r="O1367" s="60" t="str">
        <f t="shared" ca="1" si="337"/>
        <v/>
      </c>
      <c r="P1367" s="74" t="str">
        <f t="shared" ca="1" si="347"/>
        <v/>
      </c>
      <c r="Q1367" s="66" t="str">
        <f t="shared" ca="1" si="348"/>
        <v/>
      </c>
      <c r="R1367" s="66" t="str">
        <f t="shared" ca="1" si="349"/>
        <v/>
      </c>
      <c r="S1367" s="83" t="str">
        <f t="shared" si="350"/>
        <v/>
      </c>
      <c r="T1367" s="75" t="str">
        <f t="shared" si="338"/>
        <v/>
      </c>
      <c r="U1367" s="91" t="str">
        <f t="shared" si="351"/>
        <v/>
      </c>
      <c r="V1367" s="87" t="str">
        <f t="shared" si="339"/>
        <v/>
      </c>
      <c r="W1367" s="46" t="str">
        <f t="shared" si="352"/>
        <v/>
      </c>
      <c r="X1367" s="47"/>
    </row>
    <row r="1368" spans="1:24" x14ac:dyDescent="0.25">
      <c r="A1368" s="108" t="str">
        <f t="shared" si="340"/>
        <v/>
      </c>
      <c r="B1368" s="149"/>
      <c r="C1368" s="34"/>
      <c r="D1368" s="44"/>
      <c r="E1368" s="44"/>
      <c r="F1368" s="44"/>
      <c r="G1368" s="45"/>
      <c r="H1368" s="55" t="str">
        <f t="shared" ca="1" si="341"/>
        <v/>
      </c>
      <c r="I1368" s="56" t="str">
        <f t="shared" ca="1" si="342"/>
        <v/>
      </c>
      <c r="J1368" s="56" t="str">
        <f t="shared" ca="1" si="343"/>
        <v/>
      </c>
      <c r="K1368" s="56" t="str">
        <f t="shared" ca="1" si="344"/>
        <v/>
      </c>
      <c r="L1368" s="56" t="str">
        <f t="shared" ca="1" si="345"/>
        <v/>
      </c>
      <c r="M1368" s="56" t="str">
        <f t="shared" ca="1" si="346"/>
        <v/>
      </c>
      <c r="N1368" s="79" t="str">
        <f ca="1">IF(OR(G1368="T",G1368="",AND(H1368="",I1368="",J1368="",K1368="",L1368="",M1368="")),"",Listen!$A$6)</f>
        <v/>
      </c>
      <c r="O1368" s="60" t="str">
        <f t="shared" ca="1" si="337"/>
        <v/>
      </c>
      <c r="P1368" s="74" t="str">
        <f t="shared" ca="1" si="347"/>
        <v/>
      </c>
      <c r="Q1368" s="66" t="str">
        <f t="shared" ca="1" si="348"/>
        <v/>
      </c>
      <c r="R1368" s="66" t="str">
        <f t="shared" ca="1" si="349"/>
        <v/>
      </c>
      <c r="S1368" s="83" t="str">
        <f t="shared" si="350"/>
        <v/>
      </c>
      <c r="T1368" s="75" t="str">
        <f t="shared" si="338"/>
        <v/>
      </c>
      <c r="U1368" s="91" t="str">
        <f t="shared" si="351"/>
        <v/>
      </c>
      <c r="V1368" s="87" t="str">
        <f t="shared" si="339"/>
        <v/>
      </c>
      <c r="W1368" s="46" t="str">
        <f t="shared" si="352"/>
        <v/>
      </c>
      <c r="X1368" s="47"/>
    </row>
    <row r="1369" spans="1:24" x14ac:dyDescent="0.25">
      <c r="A1369" s="108" t="str">
        <f t="shared" si="340"/>
        <v/>
      </c>
      <c r="B1369" s="149"/>
      <c r="C1369" s="34"/>
      <c r="D1369" s="44"/>
      <c r="E1369" s="44"/>
      <c r="F1369" s="44"/>
      <c r="G1369" s="45"/>
      <c r="H1369" s="55" t="str">
        <f t="shared" ca="1" si="341"/>
        <v/>
      </c>
      <c r="I1369" s="56" t="str">
        <f t="shared" ca="1" si="342"/>
        <v/>
      </c>
      <c r="J1369" s="56" t="str">
        <f t="shared" ca="1" si="343"/>
        <v/>
      </c>
      <c r="K1369" s="56" t="str">
        <f t="shared" ca="1" si="344"/>
        <v/>
      </c>
      <c r="L1369" s="56" t="str">
        <f t="shared" ca="1" si="345"/>
        <v/>
      </c>
      <c r="M1369" s="56" t="str">
        <f t="shared" ca="1" si="346"/>
        <v/>
      </c>
      <c r="N1369" s="79" t="str">
        <f ca="1">IF(OR(G1369="T",G1369="",AND(H1369="",I1369="",J1369="",K1369="",L1369="",M1369="")),"",Listen!$A$6)</f>
        <v/>
      </c>
      <c r="O1369" s="60" t="str">
        <f t="shared" ca="1" si="337"/>
        <v/>
      </c>
      <c r="P1369" s="74" t="str">
        <f t="shared" ca="1" si="347"/>
        <v/>
      </c>
      <c r="Q1369" s="66" t="str">
        <f t="shared" ca="1" si="348"/>
        <v/>
      </c>
      <c r="R1369" s="66" t="str">
        <f t="shared" ca="1" si="349"/>
        <v/>
      </c>
      <c r="S1369" s="83" t="str">
        <f t="shared" si="350"/>
        <v/>
      </c>
      <c r="T1369" s="75" t="str">
        <f t="shared" si="338"/>
        <v/>
      </c>
      <c r="U1369" s="91" t="str">
        <f t="shared" si="351"/>
        <v/>
      </c>
      <c r="V1369" s="87" t="str">
        <f t="shared" si="339"/>
        <v/>
      </c>
      <c r="W1369" s="46" t="str">
        <f t="shared" si="352"/>
        <v/>
      </c>
      <c r="X1369" s="47"/>
    </row>
    <row r="1370" spans="1:24" x14ac:dyDescent="0.25">
      <c r="A1370" s="108" t="str">
        <f t="shared" si="340"/>
        <v/>
      </c>
      <c r="B1370" s="149"/>
      <c r="C1370" s="34"/>
      <c r="D1370" s="44"/>
      <c r="E1370" s="44"/>
      <c r="F1370" s="44"/>
      <c r="G1370" s="45"/>
      <c r="H1370" s="55" t="str">
        <f t="shared" ca="1" si="341"/>
        <v/>
      </c>
      <c r="I1370" s="56" t="str">
        <f t="shared" ca="1" si="342"/>
        <v/>
      </c>
      <c r="J1370" s="56" t="str">
        <f t="shared" ca="1" si="343"/>
        <v/>
      </c>
      <c r="K1370" s="56" t="str">
        <f t="shared" ca="1" si="344"/>
        <v/>
      </c>
      <c r="L1370" s="56" t="str">
        <f t="shared" ca="1" si="345"/>
        <v/>
      </c>
      <c r="M1370" s="56" t="str">
        <f t="shared" ca="1" si="346"/>
        <v/>
      </c>
      <c r="N1370" s="79" t="str">
        <f ca="1">IF(OR(G1370="T",G1370="",AND(H1370="",I1370="",J1370="",K1370="",L1370="",M1370="")),"",Listen!$A$6)</f>
        <v/>
      </c>
      <c r="O1370" s="60" t="str">
        <f t="shared" ca="1" si="337"/>
        <v/>
      </c>
      <c r="P1370" s="74" t="str">
        <f t="shared" ca="1" si="347"/>
        <v/>
      </c>
      <c r="Q1370" s="66" t="str">
        <f t="shared" ca="1" si="348"/>
        <v/>
      </c>
      <c r="R1370" s="66" t="str">
        <f t="shared" ca="1" si="349"/>
        <v/>
      </c>
      <c r="S1370" s="83" t="str">
        <f t="shared" si="350"/>
        <v/>
      </c>
      <c r="T1370" s="75" t="str">
        <f t="shared" si="338"/>
        <v/>
      </c>
      <c r="U1370" s="91" t="str">
        <f t="shared" si="351"/>
        <v/>
      </c>
      <c r="V1370" s="87" t="str">
        <f t="shared" si="339"/>
        <v/>
      </c>
      <c r="W1370" s="46" t="str">
        <f t="shared" si="352"/>
        <v/>
      </c>
      <c r="X1370" s="47"/>
    </row>
    <row r="1371" spans="1:24" x14ac:dyDescent="0.25">
      <c r="A1371" s="108" t="str">
        <f t="shared" si="340"/>
        <v/>
      </c>
      <c r="B1371" s="149"/>
      <c r="C1371" s="34"/>
      <c r="D1371" s="44"/>
      <c r="E1371" s="44"/>
      <c r="F1371" s="44"/>
      <c r="G1371" s="45"/>
      <c r="H1371" s="55" t="str">
        <f t="shared" ca="1" si="341"/>
        <v/>
      </c>
      <c r="I1371" s="56" t="str">
        <f t="shared" ca="1" si="342"/>
        <v/>
      </c>
      <c r="J1371" s="56" t="str">
        <f t="shared" ca="1" si="343"/>
        <v/>
      </c>
      <c r="K1371" s="56" t="str">
        <f t="shared" ca="1" si="344"/>
        <v/>
      </c>
      <c r="L1371" s="56" t="str">
        <f t="shared" ca="1" si="345"/>
        <v/>
      </c>
      <c r="M1371" s="56" t="str">
        <f t="shared" ca="1" si="346"/>
        <v/>
      </c>
      <c r="N1371" s="79" t="str">
        <f ca="1">IF(OR(G1371="T",G1371="",AND(H1371="",I1371="",J1371="",K1371="",L1371="",M1371="")),"",Listen!$A$6)</f>
        <v/>
      </c>
      <c r="O1371" s="60" t="str">
        <f t="shared" ca="1" si="337"/>
        <v/>
      </c>
      <c r="P1371" s="74" t="str">
        <f t="shared" ca="1" si="347"/>
        <v/>
      </c>
      <c r="Q1371" s="66" t="str">
        <f t="shared" ca="1" si="348"/>
        <v/>
      </c>
      <c r="R1371" s="66" t="str">
        <f t="shared" ca="1" si="349"/>
        <v/>
      </c>
      <c r="S1371" s="83" t="str">
        <f t="shared" si="350"/>
        <v/>
      </c>
      <c r="T1371" s="75" t="str">
        <f t="shared" si="338"/>
        <v/>
      </c>
      <c r="U1371" s="91" t="str">
        <f t="shared" si="351"/>
        <v/>
      </c>
      <c r="V1371" s="87" t="str">
        <f t="shared" si="339"/>
        <v/>
      </c>
      <c r="W1371" s="46" t="str">
        <f t="shared" si="352"/>
        <v/>
      </c>
      <c r="X1371" s="47"/>
    </row>
    <row r="1372" spans="1:24" x14ac:dyDescent="0.25">
      <c r="A1372" s="108" t="str">
        <f t="shared" si="340"/>
        <v/>
      </c>
      <c r="B1372" s="149"/>
      <c r="C1372" s="34"/>
      <c r="D1372" s="44"/>
      <c r="E1372" s="44"/>
      <c r="F1372" s="44"/>
      <c r="G1372" s="45"/>
      <c r="H1372" s="55" t="str">
        <f t="shared" ca="1" si="341"/>
        <v/>
      </c>
      <c r="I1372" s="56" t="str">
        <f t="shared" ca="1" si="342"/>
        <v/>
      </c>
      <c r="J1372" s="56" t="str">
        <f t="shared" ca="1" si="343"/>
        <v/>
      </c>
      <c r="K1372" s="56" t="str">
        <f t="shared" ca="1" si="344"/>
        <v/>
      </c>
      <c r="L1372" s="56" t="str">
        <f t="shared" ca="1" si="345"/>
        <v/>
      </c>
      <c r="M1372" s="56" t="str">
        <f t="shared" ca="1" si="346"/>
        <v/>
      </c>
      <c r="N1372" s="79" t="str">
        <f ca="1">IF(OR(G1372="T",G1372="",AND(H1372="",I1372="",J1372="",K1372="",L1372="",M1372="")),"",Listen!$A$6)</f>
        <v/>
      </c>
      <c r="O1372" s="60" t="str">
        <f t="shared" ca="1" si="337"/>
        <v/>
      </c>
      <c r="P1372" s="74" t="str">
        <f t="shared" ca="1" si="347"/>
        <v/>
      </c>
      <c r="Q1372" s="66" t="str">
        <f t="shared" ca="1" si="348"/>
        <v/>
      </c>
      <c r="R1372" s="66" t="str">
        <f t="shared" ca="1" si="349"/>
        <v/>
      </c>
      <c r="S1372" s="83" t="str">
        <f t="shared" si="350"/>
        <v/>
      </c>
      <c r="T1372" s="75" t="str">
        <f t="shared" si="338"/>
        <v/>
      </c>
      <c r="U1372" s="91" t="str">
        <f t="shared" si="351"/>
        <v/>
      </c>
      <c r="V1372" s="87" t="str">
        <f t="shared" si="339"/>
        <v/>
      </c>
      <c r="W1372" s="46" t="str">
        <f t="shared" si="352"/>
        <v/>
      </c>
      <c r="X1372" s="47"/>
    </row>
    <row r="1373" spans="1:24" x14ac:dyDescent="0.25">
      <c r="A1373" s="108" t="str">
        <f t="shared" si="340"/>
        <v/>
      </c>
      <c r="B1373" s="149"/>
      <c r="C1373" s="34"/>
      <c r="D1373" s="44"/>
      <c r="E1373" s="44"/>
      <c r="F1373" s="44"/>
      <c r="G1373" s="45"/>
      <c r="H1373" s="55" t="str">
        <f t="shared" ca="1" si="341"/>
        <v/>
      </c>
      <c r="I1373" s="56" t="str">
        <f t="shared" ca="1" si="342"/>
        <v/>
      </c>
      <c r="J1373" s="56" t="str">
        <f t="shared" ca="1" si="343"/>
        <v/>
      </c>
      <c r="K1373" s="56" t="str">
        <f t="shared" ca="1" si="344"/>
        <v/>
      </c>
      <c r="L1373" s="56" t="str">
        <f t="shared" ca="1" si="345"/>
        <v/>
      </c>
      <c r="M1373" s="56" t="str">
        <f t="shared" ca="1" si="346"/>
        <v/>
      </c>
      <c r="N1373" s="79" t="str">
        <f ca="1">IF(OR(G1373="T",G1373="",AND(H1373="",I1373="",J1373="",K1373="",L1373="",M1373="")),"",Listen!$A$6)</f>
        <v/>
      </c>
      <c r="O1373" s="60" t="str">
        <f t="shared" ca="1" si="337"/>
        <v/>
      </c>
      <c r="P1373" s="74" t="str">
        <f t="shared" ca="1" si="347"/>
        <v/>
      </c>
      <c r="Q1373" s="66" t="str">
        <f t="shared" ca="1" si="348"/>
        <v/>
      </c>
      <c r="R1373" s="66" t="str">
        <f t="shared" ca="1" si="349"/>
        <v/>
      </c>
      <c r="S1373" s="83" t="str">
        <f t="shared" si="350"/>
        <v/>
      </c>
      <c r="T1373" s="75" t="str">
        <f t="shared" si="338"/>
        <v/>
      </c>
      <c r="U1373" s="91" t="str">
        <f t="shared" si="351"/>
        <v/>
      </c>
      <c r="V1373" s="87" t="str">
        <f t="shared" si="339"/>
        <v/>
      </c>
      <c r="W1373" s="46" t="str">
        <f t="shared" si="352"/>
        <v/>
      </c>
      <c r="X1373" s="47"/>
    </row>
    <row r="1374" spans="1:24" x14ac:dyDescent="0.25">
      <c r="A1374" s="108" t="str">
        <f t="shared" si="340"/>
        <v/>
      </c>
      <c r="B1374" s="149"/>
      <c r="C1374" s="34"/>
      <c r="D1374" s="44"/>
      <c r="E1374" s="44"/>
      <c r="F1374" s="44"/>
      <c r="G1374" s="45"/>
      <c r="H1374" s="55" t="str">
        <f t="shared" ca="1" si="341"/>
        <v/>
      </c>
      <c r="I1374" s="56" t="str">
        <f t="shared" ca="1" si="342"/>
        <v/>
      </c>
      <c r="J1374" s="56" t="str">
        <f t="shared" ca="1" si="343"/>
        <v/>
      </c>
      <c r="K1374" s="56" t="str">
        <f t="shared" ca="1" si="344"/>
        <v/>
      </c>
      <c r="L1374" s="56" t="str">
        <f t="shared" ca="1" si="345"/>
        <v/>
      </c>
      <c r="M1374" s="56" t="str">
        <f t="shared" ca="1" si="346"/>
        <v/>
      </c>
      <c r="N1374" s="79" t="str">
        <f ca="1">IF(OR(G1374="T",G1374="",AND(H1374="",I1374="",J1374="",K1374="",L1374="",M1374="")),"",Listen!$A$6)</f>
        <v/>
      </c>
      <c r="O1374" s="60" t="str">
        <f t="shared" ca="1" si="337"/>
        <v/>
      </c>
      <c r="P1374" s="74" t="str">
        <f t="shared" ca="1" si="347"/>
        <v/>
      </c>
      <c r="Q1374" s="66" t="str">
        <f t="shared" ca="1" si="348"/>
        <v/>
      </c>
      <c r="R1374" s="66" t="str">
        <f t="shared" ca="1" si="349"/>
        <v/>
      </c>
      <c r="S1374" s="83" t="str">
        <f t="shared" si="350"/>
        <v/>
      </c>
      <c r="T1374" s="75" t="str">
        <f t="shared" si="338"/>
        <v/>
      </c>
      <c r="U1374" s="91" t="str">
        <f t="shared" si="351"/>
        <v/>
      </c>
      <c r="V1374" s="87" t="str">
        <f t="shared" si="339"/>
        <v/>
      </c>
      <c r="W1374" s="46" t="str">
        <f t="shared" si="352"/>
        <v/>
      </c>
      <c r="X1374" s="47"/>
    </row>
    <row r="1375" spans="1:24" x14ac:dyDescent="0.25">
      <c r="A1375" s="108" t="str">
        <f t="shared" si="340"/>
        <v/>
      </c>
      <c r="B1375" s="149"/>
      <c r="C1375" s="34"/>
      <c r="D1375" s="44"/>
      <c r="E1375" s="44"/>
      <c r="F1375" s="44"/>
      <c r="G1375" s="45"/>
      <c r="H1375" s="55" t="str">
        <f t="shared" ca="1" si="341"/>
        <v/>
      </c>
      <c r="I1375" s="56" t="str">
        <f t="shared" ca="1" si="342"/>
        <v/>
      </c>
      <c r="J1375" s="56" t="str">
        <f t="shared" ca="1" si="343"/>
        <v/>
      </c>
      <c r="K1375" s="56" t="str">
        <f t="shared" ca="1" si="344"/>
        <v/>
      </c>
      <c r="L1375" s="56" t="str">
        <f t="shared" ca="1" si="345"/>
        <v/>
      </c>
      <c r="M1375" s="56" t="str">
        <f t="shared" ca="1" si="346"/>
        <v/>
      </c>
      <c r="N1375" s="79" t="str">
        <f ca="1">IF(OR(G1375="T",G1375="",AND(H1375="",I1375="",J1375="",K1375="",L1375="",M1375="")),"",Listen!$A$6)</f>
        <v/>
      </c>
      <c r="O1375" s="60" t="str">
        <f t="shared" ca="1" si="337"/>
        <v/>
      </c>
      <c r="P1375" s="74" t="str">
        <f t="shared" ca="1" si="347"/>
        <v/>
      </c>
      <c r="Q1375" s="66" t="str">
        <f t="shared" ca="1" si="348"/>
        <v/>
      </c>
      <c r="R1375" s="66" t="str">
        <f t="shared" ca="1" si="349"/>
        <v/>
      </c>
      <c r="S1375" s="83" t="str">
        <f t="shared" si="350"/>
        <v/>
      </c>
      <c r="T1375" s="75" t="str">
        <f t="shared" si="338"/>
        <v/>
      </c>
      <c r="U1375" s="91" t="str">
        <f t="shared" si="351"/>
        <v/>
      </c>
      <c r="V1375" s="87" t="str">
        <f t="shared" si="339"/>
        <v/>
      </c>
      <c r="W1375" s="46" t="str">
        <f t="shared" si="352"/>
        <v/>
      </c>
      <c r="X1375" s="47"/>
    </row>
    <row r="1376" spans="1:24" x14ac:dyDescent="0.25">
      <c r="A1376" s="108" t="str">
        <f t="shared" si="340"/>
        <v/>
      </c>
      <c r="B1376" s="149"/>
      <c r="C1376" s="34"/>
      <c r="D1376" s="44"/>
      <c r="E1376" s="44"/>
      <c r="F1376" s="44"/>
      <c r="G1376" s="45"/>
      <c r="H1376" s="55" t="str">
        <f t="shared" ca="1" si="341"/>
        <v/>
      </c>
      <c r="I1376" s="56" t="str">
        <f t="shared" ca="1" si="342"/>
        <v/>
      </c>
      <c r="J1376" s="56" t="str">
        <f t="shared" ca="1" si="343"/>
        <v/>
      </c>
      <c r="K1376" s="56" t="str">
        <f t="shared" ca="1" si="344"/>
        <v/>
      </c>
      <c r="L1376" s="56" t="str">
        <f t="shared" ca="1" si="345"/>
        <v/>
      </c>
      <c r="M1376" s="56" t="str">
        <f t="shared" ca="1" si="346"/>
        <v/>
      </c>
      <c r="N1376" s="79" t="str">
        <f ca="1">IF(OR(G1376="T",G1376="",AND(H1376="",I1376="",J1376="",K1376="",L1376="",M1376="")),"",Listen!$A$6)</f>
        <v/>
      </c>
      <c r="O1376" s="60" t="str">
        <f t="shared" ca="1" si="337"/>
        <v/>
      </c>
      <c r="P1376" s="74" t="str">
        <f t="shared" ca="1" si="347"/>
        <v/>
      </c>
      <c r="Q1376" s="66" t="str">
        <f t="shared" ca="1" si="348"/>
        <v/>
      </c>
      <c r="R1376" s="66" t="str">
        <f t="shared" ca="1" si="349"/>
        <v/>
      </c>
      <c r="S1376" s="83" t="str">
        <f t="shared" si="350"/>
        <v/>
      </c>
      <c r="T1376" s="75" t="str">
        <f t="shared" si="338"/>
        <v/>
      </c>
      <c r="U1376" s="91" t="str">
        <f t="shared" si="351"/>
        <v/>
      </c>
      <c r="V1376" s="87" t="str">
        <f t="shared" si="339"/>
        <v/>
      </c>
      <c r="W1376" s="46" t="str">
        <f t="shared" si="352"/>
        <v/>
      </c>
      <c r="X1376" s="47"/>
    </row>
    <row r="1377" spans="1:24" x14ac:dyDescent="0.25">
      <c r="A1377" s="108" t="str">
        <f t="shared" si="340"/>
        <v/>
      </c>
      <c r="B1377" s="149"/>
      <c r="C1377" s="34"/>
      <c r="D1377" s="44"/>
      <c r="E1377" s="44"/>
      <c r="F1377" s="44"/>
      <c r="G1377" s="45"/>
      <c r="H1377" s="55" t="str">
        <f t="shared" ca="1" si="341"/>
        <v/>
      </c>
      <c r="I1377" s="56" t="str">
        <f t="shared" ca="1" si="342"/>
        <v/>
      </c>
      <c r="J1377" s="56" t="str">
        <f t="shared" ca="1" si="343"/>
        <v/>
      </c>
      <c r="K1377" s="56" t="str">
        <f t="shared" ca="1" si="344"/>
        <v/>
      </c>
      <c r="L1377" s="56" t="str">
        <f t="shared" ca="1" si="345"/>
        <v/>
      </c>
      <c r="M1377" s="56" t="str">
        <f t="shared" ca="1" si="346"/>
        <v/>
      </c>
      <c r="N1377" s="79" t="str">
        <f ca="1">IF(OR(G1377="T",G1377="",AND(H1377="",I1377="",J1377="",K1377="",L1377="",M1377="")),"",Listen!$A$6)</f>
        <v/>
      </c>
      <c r="O1377" s="60" t="str">
        <f t="shared" ca="1" si="337"/>
        <v/>
      </c>
      <c r="P1377" s="74" t="str">
        <f t="shared" ca="1" si="347"/>
        <v/>
      </c>
      <c r="Q1377" s="66" t="str">
        <f t="shared" ca="1" si="348"/>
        <v/>
      </c>
      <c r="R1377" s="66" t="str">
        <f t="shared" ca="1" si="349"/>
        <v/>
      </c>
      <c r="S1377" s="83" t="str">
        <f t="shared" si="350"/>
        <v/>
      </c>
      <c r="T1377" s="75" t="str">
        <f t="shared" si="338"/>
        <v/>
      </c>
      <c r="U1377" s="91" t="str">
        <f t="shared" si="351"/>
        <v/>
      </c>
      <c r="V1377" s="87" t="str">
        <f t="shared" si="339"/>
        <v/>
      </c>
      <c r="W1377" s="46" t="str">
        <f t="shared" si="352"/>
        <v/>
      </c>
      <c r="X1377" s="47"/>
    </row>
    <row r="1378" spans="1:24" x14ac:dyDescent="0.25">
      <c r="A1378" s="108" t="str">
        <f t="shared" si="340"/>
        <v/>
      </c>
      <c r="B1378" s="149"/>
      <c r="C1378" s="34"/>
      <c r="D1378" s="44"/>
      <c r="E1378" s="44"/>
      <c r="F1378" s="44"/>
      <c r="G1378" s="45"/>
      <c r="H1378" s="55" t="str">
        <f t="shared" ca="1" si="341"/>
        <v/>
      </c>
      <c r="I1378" s="56" t="str">
        <f t="shared" ca="1" si="342"/>
        <v/>
      </c>
      <c r="J1378" s="56" t="str">
        <f t="shared" ca="1" si="343"/>
        <v/>
      </c>
      <c r="K1378" s="56" t="str">
        <f t="shared" ca="1" si="344"/>
        <v/>
      </c>
      <c r="L1378" s="56" t="str">
        <f t="shared" ca="1" si="345"/>
        <v/>
      </c>
      <c r="M1378" s="56" t="str">
        <f t="shared" ca="1" si="346"/>
        <v/>
      </c>
      <c r="N1378" s="79" t="str">
        <f ca="1">IF(OR(G1378="T",G1378="",AND(H1378="",I1378="",J1378="",K1378="",L1378="",M1378="")),"",Listen!$A$6)</f>
        <v/>
      </c>
      <c r="O1378" s="60" t="str">
        <f t="shared" ca="1" si="337"/>
        <v/>
      </c>
      <c r="P1378" s="74" t="str">
        <f t="shared" ca="1" si="347"/>
        <v/>
      </c>
      <c r="Q1378" s="66" t="str">
        <f t="shared" ca="1" si="348"/>
        <v/>
      </c>
      <c r="R1378" s="66" t="str">
        <f t="shared" ca="1" si="349"/>
        <v/>
      </c>
      <c r="S1378" s="83" t="str">
        <f t="shared" si="350"/>
        <v/>
      </c>
      <c r="T1378" s="75" t="str">
        <f t="shared" si="338"/>
        <v/>
      </c>
      <c r="U1378" s="91" t="str">
        <f t="shared" si="351"/>
        <v/>
      </c>
      <c r="V1378" s="87" t="str">
        <f t="shared" si="339"/>
        <v/>
      </c>
      <c r="W1378" s="46" t="str">
        <f t="shared" si="352"/>
        <v/>
      </c>
      <c r="X1378" s="47"/>
    </row>
    <row r="1379" spans="1:24" x14ac:dyDescent="0.25">
      <c r="A1379" s="108" t="str">
        <f t="shared" si="340"/>
        <v/>
      </c>
      <c r="B1379" s="149"/>
      <c r="C1379" s="34"/>
      <c r="D1379" s="44"/>
      <c r="E1379" s="44"/>
      <c r="F1379" s="44"/>
      <c r="G1379" s="45"/>
      <c r="H1379" s="55" t="str">
        <f t="shared" ca="1" si="341"/>
        <v/>
      </c>
      <c r="I1379" s="56" t="str">
        <f t="shared" ca="1" si="342"/>
        <v/>
      </c>
      <c r="J1379" s="56" t="str">
        <f t="shared" ca="1" si="343"/>
        <v/>
      </c>
      <c r="K1379" s="56" t="str">
        <f t="shared" ca="1" si="344"/>
        <v/>
      </c>
      <c r="L1379" s="56" t="str">
        <f t="shared" ca="1" si="345"/>
        <v/>
      </c>
      <c r="M1379" s="56" t="str">
        <f t="shared" ca="1" si="346"/>
        <v/>
      </c>
      <c r="N1379" s="79" t="str">
        <f ca="1">IF(OR(G1379="T",G1379="",AND(H1379="",I1379="",J1379="",K1379="",L1379="",M1379="")),"",Listen!$A$6)</f>
        <v/>
      </c>
      <c r="O1379" s="60" t="str">
        <f t="shared" ca="1" si="337"/>
        <v/>
      </c>
      <c r="P1379" s="74" t="str">
        <f t="shared" ca="1" si="347"/>
        <v/>
      </c>
      <c r="Q1379" s="66" t="str">
        <f t="shared" ca="1" si="348"/>
        <v/>
      </c>
      <c r="R1379" s="66" t="str">
        <f t="shared" ca="1" si="349"/>
        <v/>
      </c>
      <c r="S1379" s="83" t="str">
        <f t="shared" si="350"/>
        <v/>
      </c>
      <c r="T1379" s="75" t="str">
        <f t="shared" si="338"/>
        <v/>
      </c>
      <c r="U1379" s="91" t="str">
        <f t="shared" si="351"/>
        <v/>
      </c>
      <c r="V1379" s="87" t="str">
        <f t="shared" si="339"/>
        <v/>
      </c>
      <c r="W1379" s="46" t="str">
        <f t="shared" si="352"/>
        <v/>
      </c>
      <c r="X1379" s="47"/>
    </row>
    <row r="1380" spans="1:24" x14ac:dyDescent="0.25">
      <c r="A1380" s="108" t="str">
        <f t="shared" si="340"/>
        <v/>
      </c>
      <c r="B1380" s="149"/>
      <c r="C1380" s="34"/>
      <c r="D1380" s="44"/>
      <c r="E1380" s="44"/>
      <c r="F1380" s="44"/>
      <c r="G1380" s="45"/>
      <c r="H1380" s="55" t="str">
        <f t="shared" ca="1" si="341"/>
        <v/>
      </c>
      <c r="I1380" s="56" t="str">
        <f t="shared" ca="1" si="342"/>
        <v/>
      </c>
      <c r="J1380" s="56" t="str">
        <f t="shared" ca="1" si="343"/>
        <v/>
      </c>
      <c r="K1380" s="56" t="str">
        <f t="shared" ca="1" si="344"/>
        <v/>
      </c>
      <c r="L1380" s="56" t="str">
        <f t="shared" ca="1" si="345"/>
        <v/>
      </c>
      <c r="M1380" s="56" t="str">
        <f t="shared" ca="1" si="346"/>
        <v/>
      </c>
      <c r="N1380" s="79" t="str">
        <f ca="1">IF(OR(G1380="T",G1380="",AND(H1380="",I1380="",J1380="",K1380="",L1380="",M1380="")),"",Listen!$A$6)</f>
        <v/>
      </c>
      <c r="O1380" s="60" t="str">
        <f t="shared" ca="1" si="337"/>
        <v/>
      </c>
      <c r="P1380" s="74" t="str">
        <f t="shared" ca="1" si="347"/>
        <v/>
      </c>
      <c r="Q1380" s="66" t="str">
        <f t="shared" ca="1" si="348"/>
        <v/>
      </c>
      <c r="R1380" s="66" t="str">
        <f t="shared" ca="1" si="349"/>
        <v/>
      </c>
      <c r="S1380" s="83" t="str">
        <f t="shared" si="350"/>
        <v/>
      </c>
      <c r="T1380" s="75" t="str">
        <f t="shared" si="338"/>
        <v/>
      </c>
      <c r="U1380" s="91" t="str">
        <f t="shared" si="351"/>
        <v/>
      </c>
      <c r="V1380" s="87" t="str">
        <f t="shared" si="339"/>
        <v/>
      </c>
      <c r="W1380" s="46" t="str">
        <f t="shared" si="352"/>
        <v/>
      </c>
      <c r="X1380" s="47"/>
    </row>
    <row r="1381" spans="1:24" x14ac:dyDescent="0.25">
      <c r="A1381" s="108" t="str">
        <f t="shared" si="340"/>
        <v/>
      </c>
      <c r="B1381" s="149"/>
      <c r="C1381" s="34"/>
      <c r="D1381" s="44"/>
      <c r="E1381" s="44"/>
      <c r="F1381" s="44"/>
      <c r="G1381" s="45"/>
      <c r="H1381" s="55" t="str">
        <f t="shared" ca="1" si="341"/>
        <v/>
      </c>
      <c r="I1381" s="56" t="str">
        <f t="shared" ca="1" si="342"/>
        <v/>
      </c>
      <c r="J1381" s="56" t="str">
        <f t="shared" ca="1" si="343"/>
        <v/>
      </c>
      <c r="K1381" s="56" t="str">
        <f t="shared" ca="1" si="344"/>
        <v/>
      </c>
      <c r="L1381" s="56" t="str">
        <f t="shared" ca="1" si="345"/>
        <v/>
      </c>
      <c r="M1381" s="56" t="str">
        <f t="shared" ca="1" si="346"/>
        <v/>
      </c>
      <c r="N1381" s="79" t="str">
        <f ca="1">IF(OR(G1381="T",G1381="",AND(H1381="",I1381="",J1381="",K1381="",L1381="",M1381="")),"",Listen!$A$6)</f>
        <v/>
      </c>
      <c r="O1381" s="60" t="str">
        <f t="shared" ca="1" si="337"/>
        <v/>
      </c>
      <c r="P1381" s="74" t="str">
        <f t="shared" ca="1" si="347"/>
        <v/>
      </c>
      <c r="Q1381" s="66" t="str">
        <f t="shared" ca="1" si="348"/>
        <v/>
      </c>
      <c r="R1381" s="66" t="str">
        <f t="shared" ca="1" si="349"/>
        <v/>
      </c>
      <c r="S1381" s="83" t="str">
        <f t="shared" si="350"/>
        <v/>
      </c>
      <c r="T1381" s="75" t="str">
        <f t="shared" si="338"/>
        <v/>
      </c>
      <c r="U1381" s="91" t="str">
        <f t="shared" si="351"/>
        <v/>
      </c>
      <c r="V1381" s="87" t="str">
        <f t="shared" si="339"/>
        <v/>
      </c>
      <c r="W1381" s="46" t="str">
        <f t="shared" si="352"/>
        <v/>
      </c>
      <c r="X1381" s="47"/>
    </row>
    <row r="1382" spans="1:24" x14ac:dyDescent="0.25">
      <c r="A1382" s="108" t="str">
        <f t="shared" si="340"/>
        <v/>
      </c>
      <c r="B1382" s="149"/>
      <c r="C1382" s="34"/>
      <c r="D1382" s="44"/>
      <c r="E1382" s="44"/>
      <c r="F1382" s="44"/>
      <c r="G1382" s="45"/>
      <c r="H1382" s="55" t="str">
        <f t="shared" ca="1" si="341"/>
        <v/>
      </c>
      <c r="I1382" s="56" t="str">
        <f t="shared" ca="1" si="342"/>
        <v/>
      </c>
      <c r="J1382" s="56" t="str">
        <f t="shared" ca="1" si="343"/>
        <v/>
      </c>
      <c r="K1382" s="56" t="str">
        <f t="shared" ca="1" si="344"/>
        <v/>
      </c>
      <c r="L1382" s="56" t="str">
        <f t="shared" ca="1" si="345"/>
        <v/>
      </c>
      <c r="M1382" s="56" t="str">
        <f t="shared" ca="1" si="346"/>
        <v/>
      </c>
      <c r="N1382" s="79" t="str">
        <f ca="1">IF(OR(G1382="T",G1382="",AND(H1382="",I1382="",J1382="",K1382="",L1382="",M1382="")),"",Listen!$A$6)</f>
        <v/>
      </c>
      <c r="O1382" s="60" t="str">
        <f t="shared" ca="1" si="337"/>
        <v/>
      </c>
      <c r="P1382" s="74" t="str">
        <f t="shared" ca="1" si="347"/>
        <v/>
      </c>
      <c r="Q1382" s="66" t="str">
        <f t="shared" ca="1" si="348"/>
        <v/>
      </c>
      <c r="R1382" s="66" t="str">
        <f t="shared" ca="1" si="349"/>
        <v/>
      </c>
      <c r="S1382" s="83" t="str">
        <f t="shared" si="350"/>
        <v/>
      </c>
      <c r="T1382" s="75" t="str">
        <f t="shared" si="338"/>
        <v/>
      </c>
      <c r="U1382" s="91" t="str">
        <f t="shared" si="351"/>
        <v/>
      </c>
      <c r="V1382" s="87" t="str">
        <f t="shared" si="339"/>
        <v/>
      </c>
      <c r="W1382" s="46" t="str">
        <f t="shared" si="352"/>
        <v/>
      </c>
      <c r="X1382" s="47"/>
    </row>
    <row r="1383" spans="1:24" x14ac:dyDescent="0.25">
      <c r="A1383" s="108" t="str">
        <f t="shared" si="340"/>
        <v/>
      </c>
      <c r="B1383" s="149"/>
      <c r="C1383" s="34"/>
      <c r="D1383" s="44"/>
      <c r="E1383" s="44"/>
      <c r="F1383" s="44"/>
      <c r="G1383" s="45"/>
      <c r="H1383" s="55" t="str">
        <f t="shared" ca="1" si="341"/>
        <v/>
      </c>
      <c r="I1383" s="56" t="str">
        <f t="shared" ca="1" si="342"/>
        <v/>
      </c>
      <c r="J1383" s="56" t="str">
        <f t="shared" ca="1" si="343"/>
        <v/>
      </c>
      <c r="K1383" s="56" t="str">
        <f t="shared" ca="1" si="344"/>
        <v/>
      </c>
      <c r="L1383" s="56" t="str">
        <f t="shared" ca="1" si="345"/>
        <v/>
      </c>
      <c r="M1383" s="56" t="str">
        <f t="shared" ca="1" si="346"/>
        <v/>
      </c>
      <c r="N1383" s="79" t="str">
        <f ca="1">IF(OR(G1383="T",G1383="",AND(H1383="",I1383="",J1383="",K1383="",L1383="",M1383="")),"",Listen!$A$6)</f>
        <v/>
      </c>
      <c r="O1383" s="60" t="str">
        <f t="shared" ca="1" si="337"/>
        <v/>
      </c>
      <c r="P1383" s="74" t="str">
        <f t="shared" ca="1" si="347"/>
        <v/>
      </c>
      <c r="Q1383" s="66" t="str">
        <f t="shared" ca="1" si="348"/>
        <v/>
      </c>
      <c r="R1383" s="66" t="str">
        <f t="shared" ca="1" si="349"/>
        <v/>
      </c>
      <c r="S1383" s="83" t="str">
        <f t="shared" si="350"/>
        <v/>
      </c>
      <c r="T1383" s="75" t="str">
        <f t="shared" si="338"/>
        <v/>
      </c>
      <c r="U1383" s="91" t="str">
        <f t="shared" si="351"/>
        <v/>
      </c>
      <c r="V1383" s="87" t="str">
        <f t="shared" si="339"/>
        <v/>
      </c>
      <c r="W1383" s="46" t="str">
        <f t="shared" si="352"/>
        <v/>
      </c>
      <c r="X1383" s="47"/>
    </row>
    <row r="1384" spans="1:24" x14ac:dyDescent="0.25">
      <c r="A1384" s="108" t="str">
        <f t="shared" si="340"/>
        <v/>
      </c>
      <c r="B1384" s="149"/>
      <c r="C1384" s="34"/>
      <c r="D1384" s="44"/>
      <c r="E1384" s="44"/>
      <c r="F1384" s="44"/>
      <c r="G1384" s="45"/>
      <c r="H1384" s="55" t="str">
        <f t="shared" ca="1" si="341"/>
        <v/>
      </c>
      <c r="I1384" s="56" t="str">
        <f t="shared" ca="1" si="342"/>
        <v/>
      </c>
      <c r="J1384" s="56" t="str">
        <f t="shared" ca="1" si="343"/>
        <v/>
      </c>
      <c r="K1384" s="56" t="str">
        <f t="shared" ca="1" si="344"/>
        <v/>
      </c>
      <c r="L1384" s="56" t="str">
        <f t="shared" ca="1" si="345"/>
        <v/>
      </c>
      <c r="M1384" s="56" t="str">
        <f t="shared" ca="1" si="346"/>
        <v/>
      </c>
      <c r="N1384" s="79" t="str">
        <f ca="1">IF(OR(G1384="T",G1384="",AND(H1384="",I1384="",J1384="",K1384="",L1384="",M1384="")),"",Listen!$A$6)</f>
        <v/>
      </c>
      <c r="O1384" s="60" t="str">
        <f t="shared" ca="1" si="337"/>
        <v/>
      </c>
      <c r="P1384" s="74" t="str">
        <f t="shared" ca="1" si="347"/>
        <v/>
      </c>
      <c r="Q1384" s="66" t="str">
        <f t="shared" ca="1" si="348"/>
        <v/>
      </c>
      <c r="R1384" s="66" t="str">
        <f t="shared" ca="1" si="349"/>
        <v/>
      </c>
      <c r="S1384" s="83" t="str">
        <f t="shared" si="350"/>
        <v/>
      </c>
      <c r="T1384" s="75" t="str">
        <f t="shared" si="338"/>
        <v/>
      </c>
      <c r="U1384" s="91" t="str">
        <f t="shared" si="351"/>
        <v/>
      </c>
      <c r="V1384" s="87" t="str">
        <f t="shared" si="339"/>
        <v/>
      </c>
      <c r="W1384" s="46" t="str">
        <f t="shared" si="352"/>
        <v/>
      </c>
      <c r="X1384" s="47"/>
    </row>
    <row r="1385" spans="1:24" x14ac:dyDescent="0.25">
      <c r="A1385" s="108" t="str">
        <f t="shared" si="340"/>
        <v/>
      </c>
      <c r="B1385" s="149"/>
      <c r="C1385" s="34"/>
      <c r="D1385" s="44"/>
      <c r="E1385" s="44"/>
      <c r="F1385" s="44"/>
      <c r="G1385" s="45"/>
      <c r="H1385" s="55" t="str">
        <f t="shared" ca="1" si="341"/>
        <v/>
      </c>
      <c r="I1385" s="56" t="str">
        <f t="shared" ca="1" si="342"/>
        <v/>
      </c>
      <c r="J1385" s="56" t="str">
        <f t="shared" ca="1" si="343"/>
        <v/>
      </c>
      <c r="K1385" s="56" t="str">
        <f t="shared" ca="1" si="344"/>
        <v/>
      </c>
      <c r="L1385" s="56" t="str">
        <f t="shared" ca="1" si="345"/>
        <v/>
      </c>
      <c r="M1385" s="56" t="str">
        <f t="shared" ca="1" si="346"/>
        <v/>
      </c>
      <c r="N1385" s="79" t="str">
        <f ca="1">IF(OR(G1385="T",G1385="",AND(H1385="",I1385="",J1385="",K1385="",L1385="",M1385="")),"",Listen!$A$6)</f>
        <v/>
      </c>
      <c r="O1385" s="60" t="str">
        <f t="shared" ca="1" si="337"/>
        <v/>
      </c>
      <c r="P1385" s="74" t="str">
        <f t="shared" ca="1" si="347"/>
        <v/>
      </c>
      <c r="Q1385" s="66" t="str">
        <f t="shared" ca="1" si="348"/>
        <v/>
      </c>
      <c r="R1385" s="66" t="str">
        <f t="shared" ca="1" si="349"/>
        <v/>
      </c>
      <c r="S1385" s="83" t="str">
        <f t="shared" si="350"/>
        <v/>
      </c>
      <c r="T1385" s="75" t="str">
        <f t="shared" si="338"/>
        <v/>
      </c>
      <c r="U1385" s="91" t="str">
        <f t="shared" si="351"/>
        <v/>
      </c>
      <c r="V1385" s="87" t="str">
        <f t="shared" si="339"/>
        <v/>
      </c>
      <c r="W1385" s="46" t="str">
        <f t="shared" si="352"/>
        <v/>
      </c>
      <c r="X1385" s="47"/>
    </row>
    <row r="1386" spans="1:24" x14ac:dyDescent="0.25">
      <c r="A1386" s="108" t="str">
        <f t="shared" si="340"/>
        <v/>
      </c>
      <c r="B1386" s="149"/>
      <c r="C1386" s="34"/>
      <c r="D1386" s="44"/>
      <c r="E1386" s="44"/>
      <c r="F1386" s="44"/>
      <c r="G1386" s="45"/>
      <c r="H1386" s="55" t="str">
        <f t="shared" ca="1" si="341"/>
        <v/>
      </c>
      <c r="I1386" s="56" t="str">
        <f t="shared" ca="1" si="342"/>
        <v/>
      </c>
      <c r="J1386" s="56" t="str">
        <f t="shared" ca="1" si="343"/>
        <v/>
      </c>
      <c r="K1386" s="56" t="str">
        <f t="shared" ca="1" si="344"/>
        <v/>
      </c>
      <c r="L1386" s="56" t="str">
        <f t="shared" ca="1" si="345"/>
        <v/>
      </c>
      <c r="M1386" s="56" t="str">
        <f t="shared" ca="1" si="346"/>
        <v/>
      </c>
      <c r="N1386" s="79" t="str">
        <f ca="1">IF(OR(G1386="T",G1386="",AND(H1386="",I1386="",J1386="",K1386="",L1386="",M1386="")),"",Listen!$A$6)</f>
        <v/>
      </c>
      <c r="O1386" s="60" t="str">
        <f t="shared" ca="1" si="337"/>
        <v/>
      </c>
      <c r="P1386" s="74" t="str">
        <f t="shared" ca="1" si="347"/>
        <v/>
      </c>
      <c r="Q1386" s="66" t="str">
        <f t="shared" ca="1" si="348"/>
        <v/>
      </c>
      <c r="R1386" s="66" t="str">
        <f t="shared" ca="1" si="349"/>
        <v/>
      </c>
      <c r="S1386" s="83" t="str">
        <f t="shared" si="350"/>
        <v/>
      </c>
      <c r="T1386" s="75" t="str">
        <f t="shared" si="338"/>
        <v/>
      </c>
      <c r="U1386" s="91" t="str">
        <f t="shared" si="351"/>
        <v/>
      </c>
      <c r="V1386" s="87" t="str">
        <f t="shared" si="339"/>
        <v/>
      </c>
      <c r="W1386" s="46" t="str">
        <f t="shared" si="352"/>
        <v/>
      </c>
      <c r="X1386" s="47"/>
    </row>
    <row r="1387" spans="1:24" x14ac:dyDescent="0.25">
      <c r="A1387" s="108" t="str">
        <f t="shared" si="340"/>
        <v/>
      </c>
      <c r="B1387" s="149"/>
      <c r="C1387" s="34"/>
      <c r="D1387" s="44"/>
      <c r="E1387" s="44"/>
      <c r="F1387" s="44"/>
      <c r="G1387" s="45"/>
      <c r="H1387" s="55" t="str">
        <f t="shared" ca="1" si="341"/>
        <v/>
      </c>
      <c r="I1387" s="56" t="str">
        <f t="shared" ca="1" si="342"/>
        <v/>
      </c>
      <c r="J1387" s="56" t="str">
        <f t="shared" ca="1" si="343"/>
        <v/>
      </c>
      <c r="K1387" s="56" t="str">
        <f t="shared" ca="1" si="344"/>
        <v/>
      </c>
      <c r="L1387" s="56" t="str">
        <f t="shared" ca="1" si="345"/>
        <v/>
      </c>
      <c r="M1387" s="56" t="str">
        <f t="shared" ca="1" si="346"/>
        <v/>
      </c>
      <c r="N1387" s="79" t="str">
        <f ca="1">IF(OR(G1387="T",G1387="",AND(H1387="",I1387="",J1387="",K1387="",L1387="",M1387="")),"",Listen!$A$6)</f>
        <v/>
      </c>
      <c r="O1387" s="60" t="str">
        <f t="shared" ca="1" si="337"/>
        <v/>
      </c>
      <c r="P1387" s="74" t="str">
        <f t="shared" ca="1" si="347"/>
        <v/>
      </c>
      <c r="Q1387" s="66" t="str">
        <f t="shared" ca="1" si="348"/>
        <v/>
      </c>
      <c r="R1387" s="66" t="str">
        <f t="shared" ca="1" si="349"/>
        <v/>
      </c>
      <c r="S1387" s="83" t="str">
        <f t="shared" si="350"/>
        <v/>
      </c>
      <c r="T1387" s="75" t="str">
        <f t="shared" si="338"/>
        <v/>
      </c>
      <c r="U1387" s="91" t="str">
        <f t="shared" si="351"/>
        <v/>
      </c>
      <c r="V1387" s="87" t="str">
        <f t="shared" si="339"/>
        <v/>
      </c>
      <c r="W1387" s="46" t="str">
        <f t="shared" si="352"/>
        <v/>
      </c>
      <c r="X1387" s="47"/>
    </row>
    <row r="1388" spans="1:24" x14ac:dyDescent="0.25">
      <c r="A1388" s="108" t="str">
        <f t="shared" si="340"/>
        <v/>
      </c>
      <c r="B1388" s="149"/>
      <c r="C1388" s="34"/>
      <c r="D1388" s="44"/>
      <c r="E1388" s="44"/>
      <c r="F1388" s="44"/>
      <c r="G1388" s="45"/>
      <c r="H1388" s="55" t="str">
        <f t="shared" ca="1" si="341"/>
        <v/>
      </c>
      <c r="I1388" s="56" t="str">
        <f t="shared" ca="1" si="342"/>
        <v/>
      </c>
      <c r="J1388" s="56" t="str">
        <f t="shared" ca="1" si="343"/>
        <v/>
      </c>
      <c r="K1388" s="56" t="str">
        <f t="shared" ca="1" si="344"/>
        <v/>
      </c>
      <c r="L1388" s="56" t="str">
        <f t="shared" ca="1" si="345"/>
        <v/>
      </c>
      <c r="M1388" s="56" t="str">
        <f t="shared" ca="1" si="346"/>
        <v/>
      </c>
      <c r="N1388" s="79" t="str">
        <f ca="1">IF(OR(G1388="T",G1388="",AND(H1388="",I1388="",J1388="",K1388="",L1388="",M1388="")),"",Listen!$A$6)</f>
        <v/>
      </c>
      <c r="O1388" s="60" t="str">
        <f t="shared" ca="1" si="337"/>
        <v/>
      </c>
      <c r="P1388" s="74" t="str">
        <f t="shared" ca="1" si="347"/>
        <v/>
      </c>
      <c r="Q1388" s="66" t="str">
        <f t="shared" ca="1" si="348"/>
        <v/>
      </c>
      <c r="R1388" s="66" t="str">
        <f t="shared" ca="1" si="349"/>
        <v/>
      </c>
      <c r="S1388" s="83" t="str">
        <f t="shared" si="350"/>
        <v/>
      </c>
      <c r="T1388" s="75" t="str">
        <f t="shared" si="338"/>
        <v/>
      </c>
      <c r="U1388" s="91" t="str">
        <f t="shared" si="351"/>
        <v/>
      </c>
      <c r="V1388" s="87" t="str">
        <f t="shared" si="339"/>
        <v/>
      </c>
      <c r="W1388" s="46" t="str">
        <f t="shared" si="352"/>
        <v/>
      </c>
      <c r="X1388" s="47"/>
    </row>
    <row r="1389" spans="1:24" x14ac:dyDescent="0.25">
      <c r="A1389" s="108" t="str">
        <f t="shared" si="340"/>
        <v/>
      </c>
      <c r="B1389" s="149"/>
      <c r="C1389" s="34"/>
      <c r="D1389" s="44"/>
      <c r="E1389" s="44"/>
      <c r="F1389" s="44"/>
      <c r="G1389" s="45"/>
      <c r="H1389" s="55" t="str">
        <f t="shared" ca="1" si="341"/>
        <v/>
      </c>
      <c r="I1389" s="56" t="str">
        <f t="shared" ca="1" si="342"/>
        <v/>
      </c>
      <c r="J1389" s="56" t="str">
        <f t="shared" ca="1" si="343"/>
        <v/>
      </c>
      <c r="K1389" s="56" t="str">
        <f t="shared" ca="1" si="344"/>
        <v/>
      </c>
      <c r="L1389" s="56" t="str">
        <f t="shared" ca="1" si="345"/>
        <v/>
      </c>
      <c r="M1389" s="56" t="str">
        <f t="shared" ca="1" si="346"/>
        <v/>
      </c>
      <c r="N1389" s="79" t="str">
        <f ca="1">IF(OR(G1389="T",G1389="",AND(H1389="",I1389="",J1389="",K1389="",L1389="",M1389="")),"",Listen!$A$6)</f>
        <v/>
      </c>
      <c r="O1389" s="60" t="str">
        <f t="shared" ca="1" si="337"/>
        <v/>
      </c>
      <c r="P1389" s="74" t="str">
        <f t="shared" ca="1" si="347"/>
        <v/>
      </c>
      <c r="Q1389" s="66" t="str">
        <f t="shared" ca="1" si="348"/>
        <v/>
      </c>
      <c r="R1389" s="66" t="str">
        <f t="shared" ca="1" si="349"/>
        <v/>
      </c>
      <c r="S1389" s="83" t="str">
        <f t="shared" si="350"/>
        <v/>
      </c>
      <c r="T1389" s="75" t="str">
        <f t="shared" si="338"/>
        <v/>
      </c>
      <c r="U1389" s="91" t="str">
        <f t="shared" si="351"/>
        <v/>
      </c>
      <c r="V1389" s="87" t="str">
        <f t="shared" si="339"/>
        <v/>
      </c>
      <c r="W1389" s="46" t="str">
        <f t="shared" si="352"/>
        <v/>
      </c>
      <c r="X1389" s="47"/>
    </row>
    <row r="1390" spans="1:24" x14ac:dyDescent="0.25">
      <c r="A1390" s="108" t="str">
        <f t="shared" si="340"/>
        <v/>
      </c>
      <c r="B1390" s="149"/>
      <c r="C1390" s="34"/>
      <c r="D1390" s="44"/>
      <c r="E1390" s="44"/>
      <c r="F1390" s="44"/>
      <c r="G1390" s="45"/>
      <c r="H1390" s="55" t="str">
        <f t="shared" ca="1" si="341"/>
        <v/>
      </c>
      <c r="I1390" s="56" t="str">
        <f t="shared" ca="1" si="342"/>
        <v/>
      </c>
      <c r="J1390" s="56" t="str">
        <f t="shared" ca="1" si="343"/>
        <v/>
      </c>
      <c r="K1390" s="56" t="str">
        <f t="shared" ca="1" si="344"/>
        <v/>
      </c>
      <c r="L1390" s="56" t="str">
        <f t="shared" ca="1" si="345"/>
        <v/>
      </c>
      <c r="M1390" s="56" t="str">
        <f t="shared" ca="1" si="346"/>
        <v/>
      </c>
      <c r="N1390" s="79" t="str">
        <f ca="1">IF(OR(G1390="T",G1390="",AND(H1390="",I1390="",J1390="",K1390="",L1390="",M1390="")),"",Listen!$A$6)</f>
        <v/>
      </c>
      <c r="O1390" s="60" t="str">
        <f t="shared" ca="1" si="337"/>
        <v/>
      </c>
      <c r="P1390" s="74" t="str">
        <f t="shared" ca="1" si="347"/>
        <v/>
      </c>
      <c r="Q1390" s="66" t="str">
        <f t="shared" ca="1" si="348"/>
        <v/>
      </c>
      <c r="R1390" s="66" t="str">
        <f t="shared" ca="1" si="349"/>
        <v/>
      </c>
      <c r="S1390" s="83" t="str">
        <f t="shared" si="350"/>
        <v/>
      </c>
      <c r="T1390" s="75" t="str">
        <f t="shared" si="338"/>
        <v/>
      </c>
      <c r="U1390" s="91" t="str">
        <f t="shared" si="351"/>
        <v/>
      </c>
      <c r="V1390" s="87" t="str">
        <f t="shared" si="339"/>
        <v/>
      </c>
      <c r="W1390" s="46" t="str">
        <f t="shared" si="352"/>
        <v/>
      </c>
      <c r="X1390" s="47"/>
    </row>
    <row r="1391" spans="1:24" x14ac:dyDescent="0.25">
      <c r="A1391" s="108" t="str">
        <f t="shared" si="340"/>
        <v/>
      </c>
      <c r="B1391" s="149"/>
      <c r="C1391" s="34"/>
      <c r="D1391" s="44"/>
      <c r="E1391" s="44"/>
      <c r="F1391" s="44"/>
      <c r="G1391" s="45"/>
      <c r="H1391" s="55" t="str">
        <f t="shared" ca="1" si="341"/>
        <v/>
      </c>
      <c r="I1391" s="56" t="str">
        <f t="shared" ca="1" si="342"/>
        <v/>
      </c>
      <c r="J1391" s="56" t="str">
        <f t="shared" ca="1" si="343"/>
        <v/>
      </c>
      <c r="K1391" s="56" t="str">
        <f t="shared" ca="1" si="344"/>
        <v/>
      </c>
      <c r="L1391" s="56" t="str">
        <f t="shared" ca="1" si="345"/>
        <v/>
      </c>
      <c r="M1391" s="56" t="str">
        <f t="shared" ca="1" si="346"/>
        <v/>
      </c>
      <c r="N1391" s="79" t="str">
        <f ca="1">IF(OR(G1391="T",G1391="",AND(H1391="",I1391="",J1391="",K1391="",L1391="",M1391="")),"",Listen!$A$6)</f>
        <v/>
      </c>
      <c r="O1391" s="60" t="str">
        <f t="shared" ca="1" si="337"/>
        <v/>
      </c>
      <c r="P1391" s="74" t="str">
        <f t="shared" ca="1" si="347"/>
        <v/>
      </c>
      <c r="Q1391" s="66" t="str">
        <f t="shared" ca="1" si="348"/>
        <v/>
      </c>
      <c r="R1391" s="66" t="str">
        <f t="shared" ca="1" si="349"/>
        <v/>
      </c>
      <c r="S1391" s="83" t="str">
        <f t="shared" si="350"/>
        <v/>
      </c>
      <c r="T1391" s="75" t="str">
        <f t="shared" si="338"/>
        <v/>
      </c>
      <c r="U1391" s="91" t="str">
        <f t="shared" si="351"/>
        <v/>
      </c>
      <c r="V1391" s="87" t="str">
        <f t="shared" si="339"/>
        <v/>
      </c>
      <c r="W1391" s="46" t="str">
        <f t="shared" si="352"/>
        <v/>
      </c>
      <c r="X1391" s="47"/>
    </row>
    <row r="1392" spans="1:24" x14ac:dyDescent="0.25">
      <c r="A1392" s="108" t="str">
        <f t="shared" si="340"/>
        <v/>
      </c>
      <c r="B1392" s="149"/>
      <c r="C1392" s="34"/>
      <c r="D1392" s="44"/>
      <c r="E1392" s="44"/>
      <c r="F1392" s="44"/>
      <c r="G1392" s="45"/>
      <c r="H1392" s="55" t="str">
        <f t="shared" ca="1" si="341"/>
        <v/>
      </c>
      <c r="I1392" s="56" t="str">
        <f t="shared" ca="1" si="342"/>
        <v/>
      </c>
      <c r="J1392" s="56" t="str">
        <f t="shared" ca="1" si="343"/>
        <v/>
      </c>
      <c r="K1392" s="56" t="str">
        <f t="shared" ca="1" si="344"/>
        <v/>
      </c>
      <c r="L1392" s="56" t="str">
        <f t="shared" ca="1" si="345"/>
        <v/>
      </c>
      <c r="M1392" s="56" t="str">
        <f t="shared" ca="1" si="346"/>
        <v/>
      </c>
      <c r="N1392" s="79" t="str">
        <f ca="1">IF(OR(G1392="T",G1392="",AND(H1392="",I1392="",J1392="",K1392="",L1392="",M1392="")),"",Listen!$A$6)</f>
        <v/>
      </c>
      <c r="O1392" s="60" t="str">
        <f t="shared" ca="1" si="337"/>
        <v/>
      </c>
      <c r="P1392" s="74" t="str">
        <f t="shared" ca="1" si="347"/>
        <v/>
      </c>
      <c r="Q1392" s="66" t="str">
        <f t="shared" ca="1" si="348"/>
        <v/>
      </c>
      <c r="R1392" s="66" t="str">
        <f t="shared" ca="1" si="349"/>
        <v/>
      </c>
      <c r="S1392" s="83" t="str">
        <f t="shared" si="350"/>
        <v/>
      </c>
      <c r="T1392" s="75" t="str">
        <f t="shared" si="338"/>
        <v/>
      </c>
      <c r="U1392" s="91" t="str">
        <f t="shared" si="351"/>
        <v/>
      </c>
      <c r="V1392" s="87" t="str">
        <f t="shared" si="339"/>
        <v/>
      </c>
      <c r="W1392" s="46" t="str">
        <f t="shared" si="352"/>
        <v/>
      </c>
      <c r="X1392" s="47"/>
    </row>
    <row r="1393" spans="1:24" x14ac:dyDescent="0.25">
      <c r="A1393" s="108" t="str">
        <f t="shared" si="340"/>
        <v/>
      </c>
      <c r="B1393" s="149"/>
      <c r="C1393" s="34"/>
      <c r="D1393" s="44"/>
      <c r="E1393" s="44"/>
      <c r="F1393" s="44"/>
      <c r="G1393" s="45"/>
      <c r="H1393" s="55" t="str">
        <f t="shared" ca="1" si="341"/>
        <v/>
      </c>
      <c r="I1393" s="56" t="str">
        <f t="shared" ca="1" si="342"/>
        <v/>
      </c>
      <c r="J1393" s="56" t="str">
        <f t="shared" ca="1" si="343"/>
        <v/>
      </c>
      <c r="K1393" s="56" t="str">
        <f t="shared" ca="1" si="344"/>
        <v/>
      </c>
      <c r="L1393" s="56" t="str">
        <f t="shared" ca="1" si="345"/>
        <v/>
      </c>
      <c r="M1393" s="56" t="str">
        <f t="shared" ca="1" si="346"/>
        <v/>
      </c>
      <c r="N1393" s="79" t="str">
        <f ca="1">IF(OR(G1393="T",G1393="",AND(H1393="",I1393="",J1393="",K1393="",L1393="",M1393="")),"",Listen!$A$6)</f>
        <v/>
      </c>
      <c r="O1393" s="60" t="str">
        <f t="shared" ca="1" si="337"/>
        <v/>
      </c>
      <c r="P1393" s="74" t="str">
        <f t="shared" ca="1" si="347"/>
        <v/>
      </c>
      <c r="Q1393" s="66" t="str">
        <f t="shared" ca="1" si="348"/>
        <v/>
      </c>
      <c r="R1393" s="66" t="str">
        <f t="shared" ca="1" si="349"/>
        <v/>
      </c>
      <c r="S1393" s="83" t="str">
        <f t="shared" si="350"/>
        <v/>
      </c>
      <c r="T1393" s="75" t="str">
        <f t="shared" si="338"/>
        <v/>
      </c>
      <c r="U1393" s="91" t="str">
        <f t="shared" si="351"/>
        <v/>
      </c>
      <c r="V1393" s="87" t="str">
        <f t="shared" si="339"/>
        <v/>
      </c>
      <c r="W1393" s="46" t="str">
        <f t="shared" si="352"/>
        <v/>
      </c>
      <c r="X1393" s="47"/>
    </row>
    <row r="1394" spans="1:24" x14ac:dyDescent="0.25">
      <c r="A1394" s="108" t="str">
        <f t="shared" si="340"/>
        <v/>
      </c>
      <c r="B1394" s="149"/>
      <c r="C1394" s="34"/>
      <c r="D1394" s="44"/>
      <c r="E1394" s="44"/>
      <c r="F1394" s="44"/>
      <c r="G1394" s="45"/>
      <c r="H1394" s="55" t="str">
        <f t="shared" ca="1" si="341"/>
        <v/>
      </c>
      <c r="I1394" s="56" t="str">
        <f t="shared" ca="1" si="342"/>
        <v/>
      </c>
      <c r="J1394" s="56" t="str">
        <f t="shared" ca="1" si="343"/>
        <v/>
      </c>
      <c r="K1394" s="56" t="str">
        <f t="shared" ca="1" si="344"/>
        <v/>
      </c>
      <c r="L1394" s="56" t="str">
        <f t="shared" ca="1" si="345"/>
        <v/>
      </c>
      <c r="M1394" s="56" t="str">
        <f t="shared" ca="1" si="346"/>
        <v/>
      </c>
      <c r="N1394" s="79" t="str">
        <f ca="1">IF(OR(G1394="T",G1394="",AND(H1394="",I1394="",J1394="",K1394="",L1394="",M1394="")),"",Listen!$A$6)</f>
        <v/>
      </c>
      <c r="O1394" s="60" t="str">
        <f t="shared" ca="1" si="337"/>
        <v/>
      </c>
      <c r="P1394" s="74" t="str">
        <f t="shared" ca="1" si="347"/>
        <v/>
      </c>
      <c r="Q1394" s="66" t="str">
        <f t="shared" ca="1" si="348"/>
        <v/>
      </c>
      <c r="R1394" s="66" t="str">
        <f t="shared" ca="1" si="349"/>
        <v/>
      </c>
      <c r="S1394" s="83" t="str">
        <f t="shared" si="350"/>
        <v/>
      </c>
      <c r="T1394" s="75" t="str">
        <f t="shared" si="338"/>
        <v/>
      </c>
      <c r="U1394" s="91" t="str">
        <f t="shared" si="351"/>
        <v/>
      </c>
      <c r="V1394" s="87" t="str">
        <f t="shared" si="339"/>
        <v/>
      </c>
      <c r="W1394" s="46" t="str">
        <f t="shared" si="352"/>
        <v/>
      </c>
      <c r="X1394" s="47"/>
    </row>
    <row r="1395" spans="1:24" x14ac:dyDescent="0.25">
      <c r="A1395" s="108" t="str">
        <f t="shared" si="340"/>
        <v/>
      </c>
      <c r="B1395" s="149"/>
      <c r="C1395" s="34"/>
      <c r="D1395" s="44"/>
      <c r="E1395" s="44"/>
      <c r="F1395" s="44"/>
      <c r="G1395" s="45"/>
      <c r="H1395" s="55" t="str">
        <f t="shared" ca="1" si="341"/>
        <v/>
      </c>
      <c r="I1395" s="56" t="str">
        <f t="shared" ca="1" si="342"/>
        <v/>
      </c>
      <c r="J1395" s="56" t="str">
        <f t="shared" ca="1" si="343"/>
        <v/>
      </c>
      <c r="K1395" s="56" t="str">
        <f t="shared" ca="1" si="344"/>
        <v/>
      </c>
      <c r="L1395" s="56" t="str">
        <f t="shared" ca="1" si="345"/>
        <v/>
      </c>
      <c r="M1395" s="56" t="str">
        <f t="shared" ca="1" si="346"/>
        <v/>
      </c>
      <c r="N1395" s="79" t="str">
        <f ca="1">IF(OR(G1395="T",G1395="",AND(H1395="",I1395="",J1395="",K1395="",L1395="",M1395="")),"",Listen!$A$6)</f>
        <v/>
      </c>
      <c r="O1395" s="60" t="str">
        <f t="shared" ca="1" si="337"/>
        <v/>
      </c>
      <c r="P1395" s="74" t="str">
        <f t="shared" ca="1" si="347"/>
        <v/>
      </c>
      <c r="Q1395" s="66" t="str">
        <f t="shared" ca="1" si="348"/>
        <v/>
      </c>
      <c r="R1395" s="66" t="str">
        <f t="shared" ca="1" si="349"/>
        <v/>
      </c>
      <c r="S1395" s="83" t="str">
        <f t="shared" si="350"/>
        <v/>
      </c>
      <c r="T1395" s="75" t="str">
        <f t="shared" si="338"/>
        <v/>
      </c>
      <c r="U1395" s="91" t="str">
        <f t="shared" si="351"/>
        <v/>
      </c>
      <c r="V1395" s="87" t="str">
        <f t="shared" si="339"/>
        <v/>
      </c>
      <c r="W1395" s="46" t="str">
        <f t="shared" si="352"/>
        <v/>
      </c>
      <c r="X1395" s="47"/>
    </row>
    <row r="1396" spans="1:24" x14ac:dyDescent="0.25">
      <c r="A1396" s="108" t="str">
        <f t="shared" si="340"/>
        <v/>
      </c>
      <c r="B1396" s="149"/>
      <c r="C1396" s="34"/>
      <c r="D1396" s="44"/>
      <c r="E1396" s="44"/>
      <c r="F1396" s="44"/>
      <c r="G1396" s="45"/>
      <c r="H1396" s="55" t="str">
        <f t="shared" ca="1" si="341"/>
        <v/>
      </c>
      <c r="I1396" s="56" t="str">
        <f t="shared" ca="1" si="342"/>
        <v/>
      </c>
      <c r="J1396" s="56" t="str">
        <f t="shared" ca="1" si="343"/>
        <v/>
      </c>
      <c r="K1396" s="56" t="str">
        <f t="shared" ca="1" si="344"/>
        <v/>
      </c>
      <c r="L1396" s="56" t="str">
        <f t="shared" ca="1" si="345"/>
        <v/>
      </c>
      <c r="M1396" s="56" t="str">
        <f t="shared" ca="1" si="346"/>
        <v/>
      </c>
      <c r="N1396" s="79" t="str">
        <f ca="1">IF(OR(G1396="T",G1396="",AND(H1396="",I1396="",J1396="",K1396="",L1396="",M1396="")),"",Listen!$A$6)</f>
        <v/>
      </c>
      <c r="O1396" s="60" t="str">
        <f t="shared" ca="1" si="337"/>
        <v/>
      </c>
      <c r="P1396" s="74" t="str">
        <f t="shared" ca="1" si="347"/>
        <v/>
      </c>
      <c r="Q1396" s="66" t="str">
        <f t="shared" ca="1" si="348"/>
        <v/>
      </c>
      <c r="R1396" s="66" t="str">
        <f t="shared" ca="1" si="349"/>
        <v/>
      </c>
      <c r="S1396" s="83" t="str">
        <f t="shared" si="350"/>
        <v/>
      </c>
      <c r="T1396" s="75" t="str">
        <f t="shared" si="338"/>
        <v/>
      </c>
      <c r="U1396" s="91" t="str">
        <f t="shared" si="351"/>
        <v/>
      </c>
      <c r="V1396" s="87" t="str">
        <f t="shared" si="339"/>
        <v/>
      </c>
      <c r="W1396" s="46" t="str">
        <f t="shared" si="352"/>
        <v/>
      </c>
      <c r="X1396" s="47"/>
    </row>
    <row r="1397" spans="1:24" x14ac:dyDescent="0.25">
      <c r="A1397" s="108" t="str">
        <f t="shared" si="340"/>
        <v/>
      </c>
      <c r="B1397" s="149"/>
      <c r="C1397" s="34"/>
      <c r="D1397" s="44"/>
      <c r="E1397" s="44"/>
      <c r="F1397" s="44"/>
      <c r="G1397" s="45"/>
      <c r="H1397" s="55" t="str">
        <f t="shared" ca="1" si="341"/>
        <v/>
      </c>
      <c r="I1397" s="56" t="str">
        <f t="shared" ca="1" si="342"/>
        <v/>
      </c>
      <c r="J1397" s="56" t="str">
        <f t="shared" ca="1" si="343"/>
        <v/>
      </c>
      <c r="K1397" s="56" t="str">
        <f t="shared" ca="1" si="344"/>
        <v/>
      </c>
      <c r="L1397" s="56" t="str">
        <f t="shared" ca="1" si="345"/>
        <v/>
      </c>
      <c r="M1397" s="56" t="str">
        <f t="shared" ca="1" si="346"/>
        <v/>
      </c>
      <c r="N1397" s="79" t="str">
        <f ca="1">IF(OR(G1397="T",G1397="",AND(H1397="",I1397="",J1397="",K1397="",L1397="",M1397="")),"",Listen!$A$6)</f>
        <v/>
      </c>
      <c r="O1397" s="60" t="str">
        <f t="shared" ca="1" si="337"/>
        <v/>
      </c>
      <c r="P1397" s="74" t="str">
        <f t="shared" ca="1" si="347"/>
        <v/>
      </c>
      <c r="Q1397" s="66" t="str">
        <f t="shared" ca="1" si="348"/>
        <v/>
      </c>
      <c r="R1397" s="66" t="str">
        <f t="shared" ca="1" si="349"/>
        <v/>
      </c>
      <c r="S1397" s="83" t="str">
        <f t="shared" si="350"/>
        <v/>
      </c>
      <c r="T1397" s="75" t="str">
        <f t="shared" si="338"/>
        <v/>
      </c>
      <c r="U1397" s="91" t="str">
        <f t="shared" si="351"/>
        <v/>
      </c>
      <c r="V1397" s="87" t="str">
        <f t="shared" si="339"/>
        <v/>
      </c>
      <c r="W1397" s="46" t="str">
        <f t="shared" si="352"/>
        <v/>
      </c>
      <c r="X1397" s="47"/>
    </row>
    <row r="1398" spans="1:24" x14ac:dyDescent="0.25">
      <c r="A1398" s="108" t="str">
        <f t="shared" si="340"/>
        <v/>
      </c>
      <c r="B1398" s="149"/>
      <c r="C1398" s="34"/>
      <c r="D1398" s="44"/>
      <c r="E1398" s="44"/>
      <c r="F1398" s="44"/>
      <c r="G1398" s="45"/>
      <c r="H1398" s="55" t="str">
        <f t="shared" ca="1" si="341"/>
        <v/>
      </c>
      <c r="I1398" s="56" t="str">
        <f t="shared" ca="1" si="342"/>
        <v/>
      </c>
      <c r="J1398" s="56" t="str">
        <f t="shared" ca="1" si="343"/>
        <v/>
      </c>
      <c r="K1398" s="56" t="str">
        <f t="shared" ca="1" si="344"/>
        <v/>
      </c>
      <c r="L1398" s="56" t="str">
        <f t="shared" ca="1" si="345"/>
        <v/>
      </c>
      <c r="M1398" s="56" t="str">
        <f t="shared" ca="1" si="346"/>
        <v/>
      </c>
      <c r="N1398" s="79" t="str">
        <f ca="1">IF(OR(G1398="T",G1398="",AND(H1398="",I1398="",J1398="",K1398="",L1398="",M1398="")),"",Listen!$A$6)</f>
        <v/>
      </c>
      <c r="O1398" s="60" t="str">
        <f t="shared" ca="1" si="337"/>
        <v/>
      </c>
      <c r="P1398" s="74" t="str">
        <f t="shared" ca="1" si="347"/>
        <v/>
      </c>
      <c r="Q1398" s="66" t="str">
        <f t="shared" ca="1" si="348"/>
        <v/>
      </c>
      <c r="R1398" s="66" t="str">
        <f t="shared" ca="1" si="349"/>
        <v/>
      </c>
      <c r="S1398" s="83" t="str">
        <f t="shared" si="350"/>
        <v/>
      </c>
      <c r="T1398" s="75" t="str">
        <f t="shared" si="338"/>
        <v/>
      </c>
      <c r="U1398" s="91" t="str">
        <f t="shared" si="351"/>
        <v/>
      </c>
      <c r="V1398" s="87" t="str">
        <f t="shared" si="339"/>
        <v/>
      </c>
      <c r="W1398" s="46" t="str">
        <f t="shared" si="352"/>
        <v/>
      </c>
      <c r="X1398" s="47"/>
    </row>
    <row r="1399" spans="1:24" x14ac:dyDescent="0.25">
      <c r="A1399" s="108" t="str">
        <f t="shared" si="340"/>
        <v/>
      </c>
      <c r="B1399" s="149"/>
      <c r="C1399" s="34"/>
      <c r="D1399" s="44"/>
      <c r="E1399" s="44"/>
      <c r="F1399" s="44"/>
      <c r="G1399" s="45"/>
      <c r="H1399" s="55" t="str">
        <f t="shared" ca="1" si="341"/>
        <v/>
      </c>
      <c r="I1399" s="56" t="str">
        <f t="shared" ca="1" si="342"/>
        <v/>
      </c>
      <c r="J1399" s="56" t="str">
        <f t="shared" ca="1" si="343"/>
        <v/>
      </c>
      <c r="K1399" s="56" t="str">
        <f t="shared" ca="1" si="344"/>
        <v/>
      </c>
      <c r="L1399" s="56" t="str">
        <f t="shared" ca="1" si="345"/>
        <v/>
      </c>
      <c r="M1399" s="56" t="str">
        <f t="shared" ca="1" si="346"/>
        <v/>
      </c>
      <c r="N1399" s="79" t="str">
        <f ca="1">IF(OR(G1399="T",G1399="",AND(H1399="",I1399="",J1399="",K1399="",L1399="",M1399="")),"",Listen!$A$6)</f>
        <v/>
      </c>
      <c r="O1399" s="60" t="str">
        <f t="shared" ca="1" si="337"/>
        <v/>
      </c>
      <c r="P1399" s="74" t="str">
        <f t="shared" ca="1" si="347"/>
        <v/>
      </c>
      <c r="Q1399" s="66" t="str">
        <f t="shared" ca="1" si="348"/>
        <v/>
      </c>
      <c r="R1399" s="66" t="str">
        <f t="shared" ca="1" si="349"/>
        <v/>
      </c>
      <c r="S1399" s="83" t="str">
        <f t="shared" si="350"/>
        <v/>
      </c>
      <c r="T1399" s="75" t="str">
        <f t="shared" si="338"/>
        <v/>
      </c>
      <c r="U1399" s="91" t="str">
        <f t="shared" si="351"/>
        <v/>
      </c>
      <c r="V1399" s="87" t="str">
        <f t="shared" si="339"/>
        <v/>
      </c>
      <c r="W1399" s="46" t="str">
        <f t="shared" si="352"/>
        <v/>
      </c>
      <c r="X1399" s="47"/>
    </row>
    <row r="1400" spans="1:24" x14ac:dyDescent="0.25">
      <c r="A1400" s="108" t="str">
        <f t="shared" si="340"/>
        <v/>
      </c>
      <c r="B1400" s="149"/>
      <c r="C1400" s="34"/>
      <c r="D1400" s="44"/>
      <c r="E1400" s="44"/>
      <c r="F1400" s="44"/>
      <c r="G1400" s="45"/>
      <c r="H1400" s="55" t="str">
        <f t="shared" ca="1" si="341"/>
        <v/>
      </c>
      <c r="I1400" s="56" t="str">
        <f t="shared" ca="1" si="342"/>
        <v/>
      </c>
      <c r="J1400" s="56" t="str">
        <f t="shared" ca="1" si="343"/>
        <v/>
      </c>
      <c r="K1400" s="56" t="str">
        <f t="shared" ca="1" si="344"/>
        <v/>
      </c>
      <c r="L1400" s="56" t="str">
        <f t="shared" ca="1" si="345"/>
        <v/>
      </c>
      <c r="M1400" s="56" t="str">
        <f t="shared" ca="1" si="346"/>
        <v/>
      </c>
      <c r="N1400" s="79" t="str">
        <f ca="1">IF(OR(G1400="T",G1400="",AND(H1400="",I1400="",J1400="",K1400="",L1400="",M1400="")),"",Listen!$A$6)</f>
        <v/>
      </c>
      <c r="O1400" s="60" t="str">
        <f t="shared" ca="1" si="337"/>
        <v/>
      </c>
      <c r="P1400" s="74" t="str">
        <f t="shared" ca="1" si="347"/>
        <v/>
      </c>
      <c r="Q1400" s="66" t="str">
        <f t="shared" ca="1" si="348"/>
        <v/>
      </c>
      <c r="R1400" s="66" t="str">
        <f t="shared" ca="1" si="349"/>
        <v/>
      </c>
      <c r="S1400" s="83" t="str">
        <f t="shared" si="350"/>
        <v/>
      </c>
      <c r="T1400" s="75" t="str">
        <f t="shared" si="338"/>
        <v/>
      </c>
      <c r="U1400" s="91" t="str">
        <f t="shared" si="351"/>
        <v/>
      </c>
      <c r="V1400" s="87" t="str">
        <f t="shared" si="339"/>
        <v/>
      </c>
      <c r="W1400" s="46" t="str">
        <f t="shared" si="352"/>
        <v/>
      </c>
      <c r="X1400" s="47"/>
    </row>
    <row r="1401" spans="1:24" x14ac:dyDescent="0.25">
      <c r="A1401" s="108" t="str">
        <f t="shared" si="340"/>
        <v/>
      </c>
      <c r="B1401" s="149"/>
      <c r="C1401" s="34"/>
      <c r="D1401" s="44"/>
      <c r="E1401" s="44"/>
      <c r="F1401" s="44"/>
      <c r="G1401" s="45"/>
      <c r="H1401" s="55" t="str">
        <f t="shared" ca="1" si="341"/>
        <v/>
      </c>
      <c r="I1401" s="56" t="str">
        <f t="shared" ca="1" si="342"/>
        <v/>
      </c>
      <c r="J1401" s="56" t="str">
        <f t="shared" ca="1" si="343"/>
        <v/>
      </c>
      <c r="K1401" s="56" t="str">
        <f t="shared" ca="1" si="344"/>
        <v/>
      </c>
      <c r="L1401" s="56" t="str">
        <f t="shared" ca="1" si="345"/>
        <v/>
      </c>
      <c r="M1401" s="56" t="str">
        <f t="shared" ca="1" si="346"/>
        <v/>
      </c>
      <c r="N1401" s="79" t="str">
        <f ca="1">IF(OR(G1401="T",G1401="",AND(H1401="",I1401="",J1401="",K1401="",L1401="",M1401="")),"",Listen!$A$6)</f>
        <v/>
      </c>
      <c r="O1401" s="60" t="str">
        <f t="shared" ca="1" si="337"/>
        <v/>
      </c>
      <c r="P1401" s="74" t="str">
        <f t="shared" ca="1" si="347"/>
        <v/>
      </c>
      <c r="Q1401" s="66" t="str">
        <f t="shared" ca="1" si="348"/>
        <v/>
      </c>
      <c r="R1401" s="66" t="str">
        <f t="shared" ca="1" si="349"/>
        <v/>
      </c>
      <c r="S1401" s="83" t="str">
        <f t="shared" si="350"/>
        <v/>
      </c>
      <c r="T1401" s="75" t="str">
        <f t="shared" si="338"/>
        <v/>
      </c>
      <c r="U1401" s="91" t="str">
        <f t="shared" si="351"/>
        <v/>
      </c>
      <c r="V1401" s="87" t="str">
        <f t="shared" si="339"/>
        <v/>
      </c>
      <c r="W1401" s="46" t="str">
        <f t="shared" si="352"/>
        <v/>
      </c>
      <c r="X1401" s="47"/>
    </row>
    <row r="1402" spans="1:24" x14ac:dyDescent="0.25">
      <c r="A1402" s="108" t="str">
        <f t="shared" si="340"/>
        <v/>
      </c>
      <c r="B1402" s="149"/>
      <c r="C1402" s="34"/>
      <c r="D1402" s="44"/>
      <c r="E1402" s="44"/>
      <c r="F1402" s="44"/>
      <c r="G1402" s="45"/>
      <c r="H1402" s="55" t="str">
        <f t="shared" ca="1" si="341"/>
        <v/>
      </c>
      <c r="I1402" s="56" t="str">
        <f t="shared" ca="1" si="342"/>
        <v/>
      </c>
      <c r="J1402" s="56" t="str">
        <f t="shared" ca="1" si="343"/>
        <v/>
      </c>
      <c r="K1402" s="56" t="str">
        <f t="shared" ca="1" si="344"/>
        <v/>
      </c>
      <c r="L1402" s="56" t="str">
        <f t="shared" ca="1" si="345"/>
        <v/>
      </c>
      <c r="M1402" s="56" t="str">
        <f t="shared" ca="1" si="346"/>
        <v/>
      </c>
      <c r="N1402" s="79" t="str">
        <f ca="1">IF(OR(G1402="T",G1402="",AND(H1402="",I1402="",J1402="",K1402="",L1402="",M1402="")),"",Listen!$A$6)</f>
        <v/>
      </c>
      <c r="O1402" s="60" t="str">
        <f t="shared" ca="1" si="337"/>
        <v/>
      </c>
      <c r="P1402" s="74" t="str">
        <f t="shared" ca="1" si="347"/>
        <v/>
      </c>
      <c r="Q1402" s="66" t="str">
        <f t="shared" ca="1" si="348"/>
        <v/>
      </c>
      <c r="R1402" s="66" t="str">
        <f t="shared" ca="1" si="349"/>
        <v/>
      </c>
      <c r="S1402" s="83" t="str">
        <f t="shared" si="350"/>
        <v/>
      </c>
      <c r="T1402" s="75" t="str">
        <f t="shared" si="338"/>
        <v/>
      </c>
      <c r="U1402" s="91" t="str">
        <f t="shared" si="351"/>
        <v/>
      </c>
      <c r="V1402" s="87" t="str">
        <f t="shared" si="339"/>
        <v/>
      </c>
      <c r="W1402" s="46" t="str">
        <f t="shared" si="352"/>
        <v/>
      </c>
      <c r="X1402" s="47"/>
    </row>
    <row r="1403" spans="1:24" x14ac:dyDescent="0.25">
      <c r="A1403" s="108" t="str">
        <f t="shared" si="340"/>
        <v/>
      </c>
      <c r="B1403" s="149"/>
      <c r="C1403" s="34"/>
      <c r="D1403" s="44"/>
      <c r="E1403" s="44"/>
      <c r="F1403" s="44"/>
      <c r="G1403" s="45"/>
      <c r="H1403" s="55" t="str">
        <f t="shared" ca="1" si="341"/>
        <v/>
      </c>
      <c r="I1403" s="56" t="str">
        <f t="shared" ca="1" si="342"/>
        <v/>
      </c>
      <c r="J1403" s="56" t="str">
        <f t="shared" ca="1" si="343"/>
        <v/>
      </c>
      <c r="K1403" s="56" t="str">
        <f t="shared" ca="1" si="344"/>
        <v/>
      </c>
      <c r="L1403" s="56" t="str">
        <f t="shared" ca="1" si="345"/>
        <v/>
      </c>
      <c r="M1403" s="56" t="str">
        <f t="shared" ca="1" si="346"/>
        <v/>
      </c>
      <c r="N1403" s="79" t="str">
        <f ca="1">IF(OR(G1403="T",G1403="",AND(H1403="",I1403="",J1403="",K1403="",L1403="",M1403="")),"",Listen!$A$6)</f>
        <v/>
      </c>
      <c r="O1403" s="60" t="str">
        <f t="shared" ca="1" si="337"/>
        <v/>
      </c>
      <c r="P1403" s="74" t="str">
        <f t="shared" ca="1" si="347"/>
        <v/>
      </c>
      <c r="Q1403" s="66" t="str">
        <f t="shared" ca="1" si="348"/>
        <v/>
      </c>
      <c r="R1403" s="66" t="str">
        <f t="shared" ca="1" si="349"/>
        <v/>
      </c>
      <c r="S1403" s="83" t="str">
        <f t="shared" si="350"/>
        <v/>
      </c>
      <c r="T1403" s="75" t="str">
        <f t="shared" si="338"/>
        <v/>
      </c>
      <c r="U1403" s="91" t="str">
        <f t="shared" si="351"/>
        <v/>
      </c>
      <c r="V1403" s="87" t="str">
        <f t="shared" si="339"/>
        <v/>
      </c>
      <c r="W1403" s="46" t="str">
        <f t="shared" si="352"/>
        <v/>
      </c>
      <c r="X1403" s="47"/>
    </row>
    <row r="1404" spans="1:24" x14ac:dyDescent="0.25">
      <c r="A1404" s="108" t="str">
        <f t="shared" si="340"/>
        <v/>
      </c>
      <c r="B1404" s="149"/>
      <c r="C1404" s="34"/>
      <c r="D1404" s="44"/>
      <c r="E1404" s="44"/>
      <c r="F1404" s="44"/>
      <c r="G1404" s="45"/>
      <c r="H1404" s="55" t="str">
        <f t="shared" ca="1" si="341"/>
        <v/>
      </c>
      <c r="I1404" s="56" t="str">
        <f t="shared" ca="1" si="342"/>
        <v/>
      </c>
      <c r="J1404" s="56" t="str">
        <f t="shared" ca="1" si="343"/>
        <v/>
      </c>
      <c r="K1404" s="56" t="str">
        <f t="shared" ca="1" si="344"/>
        <v/>
      </c>
      <c r="L1404" s="56" t="str">
        <f t="shared" ca="1" si="345"/>
        <v/>
      </c>
      <c r="M1404" s="56" t="str">
        <f t="shared" ca="1" si="346"/>
        <v/>
      </c>
      <c r="N1404" s="79" t="str">
        <f ca="1">IF(OR(G1404="T",G1404="",AND(H1404="",I1404="",J1404="",K1404="",L1404="",M1404="")),"",Listen!$A$6)</f>
        <v/>
      </c>
      <c r="O1404" s="60" t="str">
        <f t="shared" ca="1" si="337"/>
        <v/>
      </c>
      <c r="P1404" s="74" t="str">
        <f t="shared" ca="1" si="347"/>
        <v/>
      </c>
      <c r="Q1404" s="66" t="str">
        <f t="shared" ca="1" si="348"/>
        <v/>
      </c>
      <c r="R1404" s="66" t="str">
        <f t="shared" ca="1" si="349"/>
        <v/>
      </c>
      <c r="S1404" s="83" t="str">
        <f t="shared" si="350"/>
        <v/>
      </c>
      <c r="T1404" s="75" t="str">
        <f t="shared" si="338"/>
        <v/>
      </c>
      <c r="U1404" s="91" t="str">
        <f t="shared" si="351"/>
        <v/>
      </c>
      <c r="V1404" s="87" t="str">
        <f t="shared" si="339"/>
        <v/>
      </c>
      <c r="W1404" s="46" t="str">
        <f t="shared" si="352"/>
        <v/>
      </c>
      <c r="X1404" s="47"/>
    </row>
    <row r="1405" spans="1:24" x14ac:dyDescent="0.25">
      <c r="A1405" s="108" t="str">
        <f t="shared" si="340"/>
        <v/>
      </c>
      <c r="B1405" s="149"/>
      <c r="C1405" s="34"/>
      <c r="D1405" s="44"/>
      <c r="E1405" s="44"/>
      <c r="F1405" s="44"/>
      <c r="G1405" s="45"/>
      <c r="H1405" s="55" t="str">
        <f t="shared" ca="1" si="341"/>
        <v/>
      </c>
      <c r="I1405" s="56" t="str">
        <f t="shared" ca="1" si="342"/>
        <v/>
      </c>
      <c r="J1405" s="56" t="str">
        <f t="shared" ca="1" si="343"/>
        <v/>
      </c>
      <c r="K1405" s="56" t="str">
        <f t="shared" ca="1" si="344"/>
        <v/>
      </c>
      <c r="L1405" s="56" t="str">
        <f t="shared" ca="1" si="345"/>
        <v/>
      </c>
      <c r="M1405" s="56" t="str">
        <f t="shared" ca="1" si="346"/>
        <v/>
      </c>
      <c r="N1405" s="79" t="str">
        <f ca="1">IF(OR(G1405="T",G1405="",AND(H1405="",I1405="",J1405="",K1405="",L1405="",M1405="")),"",Listen!$A$6)</f>
        <v/>
      </c>
      <c r="O1405" s="60" t="str">
        <f t="shared" ca="1" si="337"/>
        <v/>
      </c>
      <c r="P1405" s="74" t="str">
        <f t="shared" ca="1" si="347"/>
        <v/>
      </c>
      <c r="Q1405" s="66" t="str">
        <f t="shared" ca="1" si="348"/>
        <v/>
      </c>
      <c r="R1405" s="66" t="str">
        <f t="shared" ca="1" si="349"/>
        <v/>
      </c>
      <c r="S1405" s="83" t="str">
        <f t="shared" si="350"/>
        <v/>
      </c>
      <c r="T1405" s="75" t="str">
        <f t="shared" si="338"/>
        <v/>
      </c>
      <c r="U1405" s="91" t="str">
        <f t="shared" si="351"/>
        <v/>
      </c>
      <c r="V1405" s="87" t="str">
        <f t="shared" si="339"/>
        <v/>
      </c>
      <c r="W1405" s="46" t="str">
        <f t="shared" si="352"/>
        <v/>
      </c>
      <c r="X1405" s="47"/>
    </row>
    <row r="1406" spans="1:24" x14ac:dyDescent="0.25">
      <c r="A1406" s="108" t="str">
        <f t="shared" si="340"/>
        <v/>
      </c>
      <c r="B1406" s="149"/>
      <c r="C1406" s="34"/>
      <c r="D1406" s="44"/>
      <c r="E1406" s="44"/>
      <c r="F1406" s="44"/>
      <c r="G1406" s="45"/>
      <c r="H1406" s="55" t="str">
        <f t="shared" ca="1" si="341"/>
        <v/>
      </c>
      <c r="I1406" s="56" t="str">
        <f t="shared" ca="1" si="342"/>
        <v/>
      </c>
      <c r="J1406" s="56" t="str">
        <f t="shared" ca="1" si="343"/>
        <v/>
      </c>
      <c r="K1406" s="56" t="str">
        <f t="shared" ca="1" si="344"/>
        <v/>
      </c>
      <c r="L1406" s="56" t="str">
        <f t="shared" ca="1" si="345"/>
        <v/>
      </c>
      <c r="M1406" s="56" t="str">
        <f t="shared" ca="1" si="346"/>
        <v/>
      </c>
      <c r="N1406" s="79" t="str">
        <f ca="1">IF(OR(G1406="T",G1406="",AND(H1406="",I1406="",J1406="",K1406="",L1406="",M1406="")),"",Listen!$A$6)</f>
        <v/>
      </c>
      <c r="O1406" s="60" t="str">
        <f t="shared" ca="1" si="337"/>
        <v/>
      </c>
      <c r="P1406" s="74" t="str">
        <f t="shared" ca="1" si="347"/>
        <v/>
      </c>
      <c r="Q1406" s="66" t="str">
        <f t="shared" ca="1" si="348"/>
        <v/>
      </c>
      <c r="R1406" s="66" t="str">
        <f t="shared" ca="1" si="349"/>
        <v/>
      </c>
      <c r="S1406" s="83" t="str">
        <f t="shared" si="350"/>
        <v/>
      </c>
      <c r="T1406" s="75" t="str">
        <f t="shared" si="338"/>
        <v/>
      </c>
      <c r="U1406" s="91" t="str">
        <f t="shared" si="351"/>
        <v/>
      </c>
      <c r="V1406" s="87" t="str">
        <f t="shared" si="339"/>
        <v/>
      </c>
      <c r="W1406" s="46" t="str">
        <f t="shared" si="352"/>
        <v/>
      </c>
      <c r="X1406" s="47"/>
    </row>
    <row r="1407" spans="1:24" x14ac:dyDescent="0.25">
      <c r="A1407" s="108" t="str">
        <f t="shared" si="340"/>
        <v/>
      </c>
      <c r="B1407" s="149"/>
      <c r="C1407" s="34"/>
      <c r="D1407" s="44"/>
      <c r="E1407" s="44"/>
      <c r="F1407" s="44"/>
      <c r="G1407" s="45"/>
      <c r="H1407" s="55" t="str">
        <f t="shared" ca="1" si="341"/>
        <v/>
      </c>
      <c r="I1407" s="56" t="str">
        <f t="shared" ca="1" si="342"/>
        <v/>
      </c>
      <c r="J1407" s="56" t="str">
        <f t="shared" ca="1" si="343"/>
        <v/>
      </c>
      <c r="K1407" s="56" t="str">
        <f t="shared" ca="1" si="344"/>
        <v/>
      </c>
      <c r="L1407" s="56" t="str">
        <f t="shared" ca="1" si="345"/>
        <v/>
      </c>
      <c r="M1407" s="56" t="str">
        <f t="shared" ca="1" si="346"/>
        <v/>
      </c>
      <c r="N1407" s="79" t="str">
        <f ca="1">IF(OR(G1407="T",G1407="",AND(H1407="",I1407="",J1407="",K1407="",L1407="",M1407="")),"",Listen!$A$6)</f>
        <v/>
      </c>
      <c r="O1407" s="60" t="str">
        <f t="shared" ca="1" si="337"/>
        <v/>
      </c>
      <c r="P1407" s="74" t="str">
        <f t="shared" ca="1" si="347"/>
        <v/>
      </c>
      <c r="Q1407" s="66" t="str">
        <f t="shared" ca="1" si="348"/>
        <v/>
      </c>
      <c r="R1407" s="66" t="str">
        <f t="shared" ca="1" si="349"/>
        <v/>
      </c>
      <c r="S1407" s="83" t="str">
        <f t="shared" si="350"/>
        <v/>
      </c>
      <c r="T1407" s="75" t="str">
        <f t="shared" si="338"/>
        <v/>
      </c>
      <c r="U1407" s="91" t="str">
        <f t="shared" si="351"/>
        <v/>
      </c>
      <c r="V1407" s="87" t="str">
        <f t="shared" si="339"/>
        <v/>
      </c>
      <c r="W1407" s="46" t="str">
        <f t="shared" si="352"/>
        <v/>
      </c>
      <c r="X1407" s="47"/>
    </row>
    <row r="1408" spans="1:24" x14ac:dyDescent="0.25">
      <c r="A1408" s="108" t="str">
        <f t="shared" si="340"/>
        <v/>
      </c>
      <c r="B1408" s="149"/>
      <c r="C1408" s="34"/>
      <c r="D1408" s="44"/>
      <c r="E1408" s="44"/>
      <c r="F1408" s="44"/>
      <c r="G1408" s="45"/>
      <c r="H1408" s="55" t="str">
        <f t="shared" ca="1" si="341"/>
        <v/>
      </c>
      <c r="I1408" s="56" t="str">
        <f t="shared" ca="1" si="342"/>
        <v/>
      </c>
      <c r="J1408" s="56" t="str">
        <f t="shared" ca="1" si="343"/>
        <v/>
      </c>
      <c r="K1408" s="56" t="str">
        <f t="shared" ca="1" si="344"/>
        <v/>
      </c>
      <c r="L1408" s="56" t="str">
        <f t="shared" ca="1" si="345"/>
        <v/>
      </c>
      <c r="M1408" s="56" t="str">
        <f t="shared" ca="1" si="346"/>
        <v/>
      </c>
      <c r="N1408" s="79" t="str">
        <f ca="1">IF(OR(G1408="T",G1408="",AND(H1408="",I1408="",J1408="",K1408="",L1408="",M1408="")),"",Listen!$A$6)</f>
        <v/>
      </c>
      <c r="O1408" s="60" t="str">
        <f t="shared" ca="1" si="337"/>
        <v/>
      </c>
      <c r="P1408" s="74" t="str">
        <f t="shared" ca="1" si="347"/>
        <v/>
      </c>
      <c r="Q1408" s="66" t="str">
        <f t="shared" ca="1" si="348"/>
        <v/>
      </c>
      <c r="R1408" s="66" t="str">
        <f t="shared" ca="1" si="349"/>
        <v/>
      </c>
      <c r="S1408" s="83" t="str">
        <f t="shared" si="350"/>
        <v/>
      </c>
      <c r="T1408" s="75" t="str">
        <f t="shared" si="338"/>
        <v/>
      </c>
      <c r="U1408" s="91" t="str">
        <f t="shared" si="351"/>
        <v/>
      </c>
      <c r="V1408" s="87" t="str">
        <f t="shared" si="339"/>
        <v/>
      </c>
      <c r="W1408" s="46" t="str">
        <f t="shared" si="352"/>
        <v/>
      </c>
      <c r="X1408" s="47"/>
    </row>
    <row r="1409" spans="1:24" x14ac:dyDescent="0.25">
      <c r="A1409" s="108" t="str">
        <f t="shared" si="340"/>
        <v/>
      </c>
      <c r="B1409" s="149"/>
      <c r="C1409" s="34"/>
      <c r="D1409" s="44"/>
      <c r="E1409" s="44"/>
      <c r="F1409" s="44"/>
      <c r="G1409" s="45"/>
      <c r="H1409" s="55" t="str">
        <f t="shared" ca="1" si="341"/>
        <v/>
      </c>
      <c r="I1409" s="56" t="str">
        <f t="shared" ca="1" si="342"/>
        <v/>
      </c>
      <c r="J1409" s="56" t="str">
        <f t="shared" ca="1" si="343"/>
        <v/>
      </c>
      <c r="K1409" s="56" t="str">
        <f t="shared" ca="1" si="344"/>
        <v/>
      </c>
      <c r="L1409" s="56" t="str">
        <f t="shared" ca="1" si="345"/>
        <v/>
      </c>
      <c r="M1409" s="56" t="str">
        <f t="shared" ca="1" si="346"/>
        <v/>
      </c>
      <c r="N1409" s="79" t="str">
        <f ca="1">IF(OR(G1409="T",G1409="",AND(H1409="",I1409="",J1409="",K1409="",L1409="",M1409="")),"",Listen!$A$6)</f>
        <v/>
      </c>
      <c r="O1409" s="60" t="str">
        <f t="shared" ca="1" si="337"/>
        <v/>
      </c>
      <c r="P1409" s="74" t="str">
        <f t="shared" ca="1" si="347"/>
        <v/>
      </c>
      <c r="Q1409" s="66" t="str">
        <f t="shared" ca="1" si="348"/>
        <v/>
      </c>
      <c r="R1409" s="66" t="str">
        <f t="shared" ca="1" si="349"/>
        <v/>
      </c>
      <c r="S1409" s="83" t="str">
        <f t="shared" si="350"/>
        <v/>
      </c>
      <c r="T1409" s="75" t="str">
        <f t="shared" si="338"/>
        <v/>
      </c>
      <c r="U1409" s="91" t="str">
        <f t="shared" si="351"/>
        <v/>
      </c>
      <c r="V1409" s="87" t="str">
        <f t="shared" si="339"/>
        <v/>
      </c>
      <c r="W1409" s="46" t="str">
        <f t="shared" si="352"/>
        <v/>
      </c>
      <c r="X1409" s="47"/>
    </row>
    <row r="1410" spans="1:24" x14ac:dyDescent="0.25">
      <c r="A1410" s="108" t="str">
        <f t="shared" si="340"/>
        <v/>
      </c>
      <c r="B1410" s="149"/>
      <c r="C1410" s="34"/>
      <c r="D1410" s="44"/>
      <c r="E1410" s="44"/>
      <c r="F1410" s="44"/>
      <c r="G1410" s="45"/>
      <c r="H1410" s="55" t="str">
        <f t="shared" ca="1" si="341"/>
        <v/>
      </c>
      <c r="I1410" s="56" t="str">
        <f t="shared" ca="1" si="342"/>
        <v/>
      </c>
      <c r="J1410" s="56" t="str">
        <f t="shared" ca="1" si="343"/>
        <v/>
      </c>
      <c r="K1410" s="56" t="str">
        <f t="shared" ca="1" si="344"/>
        <v/>
      </c>
      <c r="L1410" s="56" t="str">
        <f t="shared" ca="1" si="345"/>
        <v/>
      </c>
      <c r="M1410" s="56" t="str">
        <f t="shared" ca="1" si="346"/>
        <v/>
      </c>
      <c r="N1410" s="79" t="str">
        <f ca="1">IF(OR(G1410="T",G1410="",AND(H1410="",I1410="",J1410="",K1410="",L1410="",M1410="")),"",Listen!$A$6)</f>
        <v/>
      </c>
      <c r="O1410" s="60" t="str">
        <f t="shared" ca="1" si="337"/>
        <v/>
      </c>
      <c r="P1410" s="74" t="str">
        <f t="shared" ca="1" si="347"/>
        <v/>
      </c>
      <c r="Q1410" s="66" t="str">
        <f t="shared" ca="1" si="348"/>
        <v/>
      </c>
      <c r="R1410" s="66" t="str">
        <f t="shared" ca="1" si="349"/>
        <v/>
      </c>
      <c r="S1410" s="83" t="str">
        <f t="shared" si="350"/>
        <v/>
      </c>
      <c r="T1410" s="75" t="str">
        <f t="shared" si="338"/>
        <v/>
      </c>
      <c r="U1410" s="91" t="str">
        <f t="shared" si="351"/>
        <v/>
      </c>
      <c r="V1410" s="87" t="str">
        <f t="shared" si="339"/>
        <v/>
      </c>
      <c r="W1410" s="46" t="str">
        <f t="shared" si="352"/>
        <v/>
      </c>
      <c r="X1410" s="47"/>
    </row>
    <row r="1411" spans="1:24" x14ac:dyDescent="0.25">
      <c r="A1411" s="108" t="str">
        <f t="shared" si="340"/>
        <v/>
      </c>
      <c r="B1411" s="149"/>
      <c r="C1411" s="34"/>
      <c r="D1411" s="44"/>
      <c r="E1411" s="44"/>
      <c r="F1411" s="44"/>
      <c r="G1411" s="45"/>
      <c r="H1411" s="55" t="str">
        <f t="shared" ca="1" si="341"/>
        <v/>
      </c>
      <c r="I1411" s="56" t="str">
        <f t="shared" ca="1" si="342"/>
        <v/>
      </c>
      <c r="J1411" s="56" t="str">
        <f t="shared" ca="1" si="343"/>
        <v/>
      </c>
      <c r="K1411" s="56" t="str">
        <f t="shared" ca="1" si="344"/>
        <v/>
      </c>
      <c r="L1411" s="56" t="str">
        <f t="shared" ca="1" si="345"/>
        <v/>
      </c>
      <c r="M1411" s="56" t="str">
        <f t="shared" ca="1" si="346"/>
        <v/>
      </c>
      <c r="N1411" s="79" t="str">
        <f ca="1">IF(OR(G1411="T",G1411="",AND(H1411="",I1411="",J1411="",K1411="",L1411="",M1411="")),"",Listen!$A$6)</f>
        <v/>
      </c>
      <c r="O1411" s="60" t="str">
        <f t="shared" ca="1" si="337"/>
        <v/>
      </c>
      <c r="P1411" s="74" t="str">
        <f t="shared" ca="1" si="347"/>
        <v/>
      </c>
      <c r="Q1411" s="66" t="str">
        <f t="shared" ca="1" si="348"/>
        <v/>
      </c>
      <c r="R1411" s="66" t="str">
        <f t="shared" ca="1" si="349"/>
        <v/>
      </c>
      <c r="S1411" s="83" t="str">
        <f t="shared" si="350"/>
        <v/>
      </c>
      <c r="T1411" s="75" t="str">
        <f t="shared" si="338"/>
        <v/>
      </c>
      <c r="U1411" s="91" t="str">
        <f t="shared" si="351"/>
        <v/>
      </c>
      <c r="V1411" s="87" t="str">
        <f t="shared" si="339"/>
        <v/>
      </c>
      <c r="W1411" s="46" t="str">
        <f t="shared" si="352"/>
        <v/>
      </c>
      <c r="X1411" s="47"/>
    </row>
    <row r="1412" spans="1:24" x14ac:dyDescent="0.25">
      <c r="A1412" s="108" t="str">
        <f t="shared" si="340"/>
        <v/>
      </c>
      <c r="B1412" s="149"/>
      <c r="C1412" s="34"/>
      <c r="D1412" s="44"/>
      <c r="E1412" s="44"/>
      <c r="F1412" s="44"/>
      <c r="G1412" s="45"/>
      <c r="H1412" s="55" t="str">
        <f t="shared" ca="1" si="341"/>
        <v/>
      </c>
      <c r="I1412" s="56" t="str">
        <f t="shared" ca="1" si="342"/>
        <v/>
      </c>
      <c r="J1412" s="56" t="str">
        <f t="shared" ca="1" si="343"/>
        <v/>
      </c>
      <c r="K1412" s="56" t="str">
        <f t="shared" ca="1" si="344"/>
        <v/>
      </c>
      <c r="L1412" s="56" t="str">
        <f t="shared" ca="1" si="345"/>
        <v/>
      </c>
      <c r="M1412" s="56" t="str">
        <f t="shared" ca="1" si="346"/>
        <v/>
      </c>
      <c r="N1412" s="79" t="str">
        <f ca="1">IF(OR(G1412="T",G1412="",AND(H1412="",I1412="",J1412="",K1412="",L1412="",M1412="")),"",Listen!$A$6)</f>
        <v/>
      </c>
      <c r="O1412" s="60" t="str">
        <f t="shared" ca="1" si="337"/>
        <v/>
      </c>
      <c r="P1412" s="74" t="str">
        <f t="shared" ca="1" si="347"/>
        <v/>
      </c>
      <c r="Q1412" s="66" t="str">
        <f t="shared" ca="1" si="348"/>
        <v/>
      </c>
      <c r="R1412" s="66" t="str">
        <f t="shared" ca="1" si="349"/>
        <v/>
      </c>
      <c r="S1412" s="83" t="str">
        <f t="shared" si="350"/>
        <v/>
      </c>
      <c r="T1412" s="75" t="str">
        <f t="shared" si="338"/>
        <v/>
      </c>
      <c r="U1412" s="91" t="str">
        <f t="shared" si="351"/>
        <v/>
      </c>
      <c r="V1412" s="87" t="str">
        <f t="shared" si="339"/>
        <v/>
      </c>
      <c r="W1412" s="46" t="str">
        <f t="shared" si="352"/>
        <v/>
      </c>
      <c r="X1412" s="47"/>
    </row>
    <row r="1413" spans="1:24" x14ac:dyDescent="0.25">
      <c r="A1413" s="108" t="str">
        <f t="shared" si="340"/>
        <v/>
      </c>
      <c r="B1413" s="149"/>
      <c r="C1413" s="34"/>
      <c r="D1413" s="44"/>
      <c r="E1413" s="44"/>
      <c r="F1413" s="44"/>
      <c r="G1413" s="45"/>
      <c r="H1413" s="55" t="str">
        <f t="shared" ca="1" si="341"/>
        <v/>
      </c>
      <c r="I1413" s="56" t="str">
        <f t="shared" ca="1" si="342"/>
        <v/>
      </c>
      <c r="J1413" s="56" t="str">
        <f t="shared" ca="1" si="343"/>
        <v/>
      </c>
      <c r="K1413" s="56" t="str">
        <f t="shared" ca="1" si="344"/>
        <v/>
      </c>
      <c r="L1413" s="56" t="str">
        <f t="shared" ca="1" si="345"/>
        <v/>
      </c>
      <c r="M1413" s="56" t="str">
        <f t="shared" ca="1" si="346"/>
        <v/>
      </c>
      <c r="N1413" s="79" t="str">
        <f ca="1">IF(OR(G1413="T",G1413="",AND(H1413="",I1413="",J1413="",K1413="",L1413="",M1413="")),"",Listen!$A$6)</f>
        <v/>
      </c>
      <c r="O1413" s="60" t="str">
        <f t="shared" ca="1" si="337"/>
        <v/>
      </c>
      <c r="P1413" s="74" t="str">
        <f t="shared" ca="1" si="347"/>
        <v/>
      </c>
      <c r="Q1413" s="66" t="str">
        <f t="shared" ca="1" si="348"/>
        <v/>
      </c>
      <c r="R1413" s="66" t="str">
        <f t="shared" ca="1" si="349"/>
        <v/>
      </c>
      <c r="S1413" s="83" t="str">
        <f t="shared" si="350"/>
        <v/>
      </c>
      <c r="T1413" s="75" t="str">
        <f t="shared" si="338"/>
        <v/>
      </c>
      <c r="U1413" s="91" t="str">
        <f t="shared" si="351"/>
        <v/>
      </c>
      <c r="V1413" s="87" t="str">
        <f t="shared" si="339"/>
        <v/>
      </c>
      <c r="W1413" s="46" t="str">
        <f t="shared" si="352"/>
        <v/>
      </c>
      <c r="X1413" s="47"/>
    </row>
    <row r="1414" spans="1:24" x14ac:dyDescent="0.25">
      <c r="A1414" s="108" t="str">
        <f t="shared" si="340"/>
        <v/>
      </c>
      <c r="B1414" s="149"/>
      <c r="C1414" s="34"/>
      <c r="D1414" s="44"/>
      <c r="E1414" s="44"/>
      <c r="F1414" s="44"/>
      <c r="G1414" s="45"/>
      <c r="H1414" s="55" t="str">
        <f t="shared" ca="1" si="341"/>
        <v/>
      </c>
      <c r="I1414" s="56" t="str">
        <f t="shared" ca="1" si="342"/>
        <v/>
      </c>
      <c r="J1414" s="56" t="str">
        <f t="shared" ca="1" si="343"/>
        <v/>
      </c>
      <c r="K1414" s="56" t="str">
        <f t="shared" ca="1" si="344"/>
        <v/>
      </c>
      <c r="L1414" s="56" t="str">
        <f t="shared" ca="1" si="345"/>
        <v/>
      </c>
      <c r="M1414" s="56" t="str">
        <f t="shared" ca="1" si="346"/>
        <v/>
      </c>
      <c r="N1414" s="79" t="str">
        <f ca="1">IF(OR(G1414="T",G1414="",AND(H1414="",I1414="",J1414="",K1414="",L1414="",M1414="")),"",Listen!$A$6)</f>
        <v/>
      </c>
      <c r="O1414" s="60" t="str">
        <f t="shared" ca="1" si="337"/>
        <v/>
      </c>
      <c r="P1414" s="74" t="str">
        <f t="shared" ca="1" si="347"/>
        <v/>
      </c>
      <c r="Q1414" s="66" t="str">
        <f t="shared" ca="1" si="348"/>
        <v/>
      </c>
      <c r="R1414" s="66" t="str">
        <f t="shared" ca="1" si="349"/>
        <v/>
      </c>
      <c r="S1414" s="83" t="str">
        <f t="shared" si="350"/>
        <v/>
      </c>
      <c r="T1414" s="75" t="str">
        <f t="shared" si="338"/>
        <v/>
      </c>
      <c r="U1414" s="91" t="str">
        <f t="shared" si="351"/>
        <v/>
      </c>
      <c r="V1414" s="87" t="str">
        <f t="shared" si="339"/>
        <v/>
      </c>
      <c r="W1414" s="46" t="str">
        <f t="shared" si="352"/>
        <v/>
      </c>
      <c r="X1414" s="47"/>
    </row>
    <row r="1415" spans="1:24" x14ac:dyDescent="0.25">
      <c r="A1415" s="108" t="str">
        <f t="shared" si="340"/>
        <v/>
      </c>
      <c r="B1415" s="149"/>
      <c r="C1415" s="34"/>
      <c r="D1415" s="44"/>
      <c r="E1415" s="44"/>
      <c r="F1415" s="44"/>
      <c r="G1415" s="45"/>
      <c r="H1415" s="55" t="str">
        <f t="shared" ca="1" si="341"/>
        <v/>
      </c>
      <c r="I1415" s="56" t="str">
        <f t="shared" ca="1" si="342"/>
        <v/>
      </c>
      <c r="J1415" s="56" t="str">
        <f t="shared" ca="1" si="343"/>
        <v/>
      </c>
      <c r="K1415" s="56" t="str">
        <f t="shared" ca="1" si="344"/>
        <v/>
      </c>
      <c r="L1415" s="56" t="str">
        <f t="shared" ca="1" si="345"/>
        <v/>
      </c>
      <c r="M1415" s="56" t="str">
        <f t="shared" ca="1" si="346"/>
        <v/>
      </c>
      <c r="N1415" s="79" t="str">
        <f ca="1">IF(OR(G1415="T",G1415="",AND(H1415="",I1415="",J1415="",K1415="",L1415="",M1415="")),"",Listen!$A$6)</f>
        <v/>
      </c>
      <c r="O1415" s="60" t="str">
        <f t="shared" ref="O1415:O1478" ca="1" si="353">IF(N1415="","",VLOOKUP(N1415,Mikrobio2,2,FALSE))</f>
        <v/>
      </c>
      <c r="P1415" s="74" t="str">
        <f t="shared" ca="1" si="347"/>
        <v/>
      </c>
      <c r="Q1415" s="66" t="str">
        <f t="shared" ca="1" si="348"/>
        <v/>
      </c>
      <c r="R1415" s="66" t="str">
        <f t="shared" ca="1" si="349"/>
        <v/>
      </c>
      <c r="S1415" s="83" t="str">
        <f t="shared" si="350"/>
        <v/>
      </c>
      <c r="T1415" s="75" t="str">
        <f t="shared" ref="T1415:T1478" si="354">IF(S1415="","",VLOOKUP(S1415,Chemie2,2,FALSE))</f>
        <v/>
      </c>
      <c r="U1415" s="91" t="str">
        <f t="shared" si="351"/>
        <v/>
      </c>
      <c r="V1415" s="87" t="str">
        <f t="shared" ref="V1415:V1478" si="355">IF(U1415="","",VLOOKUP(U1415,Planprobe2,2,FALSE))</f>
        <v/>
      </c>
      <c r="W1415" s="46" t="str">
        <f t="shared" si="352"/>
        <v/>
      </c>
      <c r="X1415" s="47"/>
    </row>
    <row r="1416" spans="1:24" x14ac:dyDescent="0.25">
      <c r="A1416" s="108" t="str">
        <f t="shared" ref="A1416:A1479" si="356">IF(B1416="","",CONCATENATE("WVU-",ROW()-6))</f>
        <v/>
      </c>
      <c r="B1416" s="149"/>
      <c r="C1416" s="34"/>
      <c r="D1416" s="44"/>
      <c r="E1416" s="44"/>
      <c r="F1416" s="44"/>
      <c r="G1416" s="45"/>
      <c r="H1416" s="55" t="str">
        <f t="shared" ref="H1416:H1479" ca="1" si="357">IF(OR($C1416="",ISNA(VLOOKUP("Escherichia coli (E. coli)",INDIRECT($C1416&amp;"!B6:D205"),3,FALSE))=TRUE),"",IF(VLOOKUP("Escherichia coli (E. coli)",INDIRECT($C1416&amp;"!B6:D205"),3,FALSE)=0,"",VLOOKUP("Escherichia coli (E. coli)",INDIRECT($C1416&amp;"!B6:D205"),3,FALSE)))</f>
        <v/>
      </c>
      <c r="I1416" s="56" t="str">
        <f t="shared" ref="I1416:I1479" ca="1" si="358">IF(OR($C1416="",ISNA(VLOOKUP("Coliforme Bakterien",INDIRECT($C1416&amp;"!B6:D205"),3,FALSE))=TRUE),"",IF(VLOOKUP("Coliforme Bakterien",INDIRECT($C1416&amp;"!B6:D205"),3,FALSE)=0,"",VLOOKUP("Coliforme Bakterien",INDIRECT($C1416&amp;"!B6:D205"),3,FALSE)))</f>
        <v/>
      </c>
      <c r="J1416" s="56" t="str">
        <f t="shared" ref="J1416:J1479" ca="1" si="359">IF(OR($C1416="",ISNA(VLOOKUP("Koloniezahl bei 22°C",INDIRECT($C1416&amp;"!B6:D205"),3,FALSE))=TRUE),"",IF(VLOOKUP("Koloniezahl bei 22°C",INDIRECT($C1416&amp;"!B6:D205"),3,FALSE)=0,"",VLOOKUP("Koloniezahl bei 22°C",INDIRECT($C1416&amp;"!B6:D205"),3,FALSE)))</f>
        <v/>
      </c>
      <c r="K1416" s="56" t="str">
        <f t="shared" ref="K1416:K1479" ca="1" si="360">IF(OR($C1416="",ISNA(VLOOKUP("Koloniezahl bei 36°C",INDIRECT($C1416&amp;"!B6:D205"),3,FALSE))=TRUE),"",IF(VLOOKUP("Koloniezahl bei 36°C",INDIRECT($C1416&amp;"!B6:D205"),3,FALSE)=0,"",VLOOKUP("Koloniezahl bei 36°C",INDIRECT($C1416&amp;"!B6:D205"),3,FALSE)))</f>
        <v/>
      </c>
      <c r="L1416" s="56" t="str">
        <f t="shared" ref="L1416:L1479" ca="1" si="361">IF(OR($C1416="",ISNA(VLOOKUP("Pseudomonas aeruginosa",INDIRECT($C1416&amp;"!B6:D205"),3,FALSE))=TRUE),"",IF(VLOOKUP("Pseudomonas aeruginosa",INDIRECT($C1416&amp;"!B6:D205"),3,FALSE)=0,"",VLOOKUP("Pseudomonas aeruginosa",INDIRECT($C1416&amp;"!B6:D205"),3,FALSE)))</f>
        <v/>
      </c>
      <c r="M1416" s="56" t="str">
        <f t="shared" ref="M1416:M1479" ca="1" si="362">IF(OR($C1416="",ISNA(VLOOKUP("Enterokokken",INDIRECT($C1416&amp;"!B6:D205"),3,FALSE))=TRUE),"",IF(VLOOKUP("Enterokokken",INDIRECT($C1416&amp;"!B6:D205"),3,FALSE)=0,"",VLOOKUP("Enterokokken",INDIRECT($C1416&amp;"!B6:D205"),3,FALSE)))</f>
        <v/>
      </c>
      <c r="N1416" s="79" t="str">
        <f ca="1">IF(OR(G1416="T",G1416="",AND(H1416="",I1416="",J1416="",K1416="",L1416="",M1416="")),"",Listen!$A$6)</f>
        <v/>
      </c>
      <c r="O1416" s="60" t="str">
        <f t="shared" ca="1" si="353"/>
        <v/>
      </c>
      <c r="P1416" s="74" t="str">
        <f t="shared" ref="P1416:P1479" ca="1" si="363">IF(OR($C1416="",ISNA(VLOOKUP("Kupfer",INDIRECT($C1416&amp;"!B6:D205"),3,FALSE))=TRUE),"",IF(VLOOKUP("Kupfer",INDIRECT($C1416&amp;"!B6:D205"),3,FALSE)=0,"",VLOOKUP("Kupfer",INDIRECT($C1416&amp;"!B6:D205"),3,FALSE)))</f>
        <v/>
      </c>
      <c r="Q1416" s="66" t="str">
        <f t="shared" ref="Q1416:Q1479" ca="1" si="364">IF(OR($C1416="",ISNA(VLOOKUP("Nickel",INDIRECT($C1416&amp;"!B6:D205"),3,FALSE))=TRUE),"",IF(VLOOKUP("Nickel",INDIRECT($C1416&amp;"!B6:D205"),3,FALSE)=0,"",VLOOKUP("Nickel",INDIRECT($C1416&amp;"!B6:D205"),3,FALSE)))</f>
        <v/>
      </c>
      <c r="R1416" s="66" t="str">
        <f t="shared" ref="R1416:R1479" ca="1" si="365">IF(OR($C1416="",ISNA(VLOOKUP("Blei",INDIRECT($C1416&amp;"!B6:D205"),3,FALSE))=TRUE),"",IF(VLOOKUP("Blei",INDIRECT($C1416&amp;"!B6:D205"),3,FALSE)=0,"",VLOOKUP("Blei",INDIRECT($C1416&amp;"!B6:D205"),3,FALSE)))</f>
        <v/>
      </c>
      <c r="S1416" s="83" t="str">
        <f t="shared" ref="S1416:S1479" si="366">IF(G1416="","",IF(AND(G1416="T",OR(P1416="x",Q1416="x",R1416="x")),1,IF(OR(P1416="x",Q1416="x",R1416="x"),"A","")))</f>
        <v/>
      </c>
      <c r="T1416" s="75" t="str">
        <f t="shared" si="354"/>
        <v/>
      </c>
      <c r="U1416" s="91" t="str">
        <f t="shared" ref="U1416:U1479" si="367">IF(C1416&lt;&gt;"","1m003","")</f>
        <v/>
      </c>
      <c r="V1416" s="87" t="str">
        <f t="shared" si="355"/>
        <v/>
      </c>
      <c r="W1416" s="46" t="str">
        <f t="shared" ref="W1416:W1479" si="368">IF(U1416="","",IF(OR(U1416="1m003",U1416="1m004"),"ja","Bitte auswählen!"))</f>
        <v/>
      </c>
      <c r="X1416" s="47"/>
    </row>
    <row r="1417" spans="1:24" x14ac:dyDescent="0.25">
      <c r="A1417" s="108" t="str">
        <f t="shared" si="356"/>
        <v/>
      </c>
      <c r="B1417" s="149"/>
      <c r="C1417" s="34"/>
      <c r="D1417" s="44"/>
      <c r="E1417" s="44"/>
      <c r="F1417" s="44"/>
      <c r="G1417" s="45"/>
      <c r="H1417" s="55" t="str">
        <f t="shared" ca="1" si="357"/>
        <v/>
      </c>
      <c r="I1417" s="56" t="str">
        <f t="shared" ca="1" si="358"/>
        <v/>
      </c>
      <c r="J1417" s="56" t="str">
        <f t="shared" ca="1" si="359"/>
        <v/>
      </c>
      <c r="K1417" s="56" t="str">
        <f t="shared" ca="1" si="360"/>
        <v/>
      </c>
      <c r="L1417" s="56" t="str">
        <f t="shared" ca="1" si="361"/>
        <v/>
      </c>
      <c r="M1417" s="56" t="str">
        <f t="shared" ca="1" si="362"/>
        <v/>
      </c>
      <c r="N1417" s="79" t="str">
        <f ca="1">IF(OR(G1417="T",G1417="",AND(H1417="",I1417="",J1417="",K1417="",L1417="",M1417="")),"",Listen!$A$6)</f>
        <v/>
      </c>
      <c r="O1417" s="60" t="str">
        <f t="shared" ca="1" si="353"/>
        <v/>
      </c>
      <c r="P1417" s="74" t="str">
        <f t="shared" ca="1" si="363"/>
        <v/>
      </c>
      <c r="Q1417" s="66" t="str">
        <f t="shared" ca="1" si="364"/>
        <v/>
      </c>
      <c r="R1417" s="66" t="str">
        <f t="shared" ca="1" si="365"/>
        <v/>
      </c>
      <c r="S1417" s="83" t="str">
        <f t="shared" si="366"/>
        <v/>
      </c>
      <c r="T1417" s="75" t="str">
        <f t="shared" si="354"/>
        <v/>
      </c>
      <c r="U1417" s="91" t="str">
        <f t="shared" si="367"/>
        <v/>
      </c>
      <c r="V1417" s="87" t="str">
        <f t="shared" si="355"/>
        <v/>
      </c>
      <c r="W1417" s="46" t="str">
        <f t="shared" si="368"/>
        <v/>
      </c>
      <c r="X1417" s="47"/>
    </row>
    <row r="1418" spans="1:24" x14ac:dyDescent="0.25">
      <c r="A1418" s="108" t="str">
        <f t="shared" si="356"/>
        <v/>
      </c>
      <c r="B1418" s="149"/>
      <c r="C1418" s="34"/>
      <c r="D1418" s="44"/>
      <c r="E1418" s="44"/>
      <c r="F1418" s="44"/>
      <c r="G1418" s="45"/>
      <c r="H1418" s="55" t="str">
        <f t="shared" ca="1" si="357"/>
        <v/>
      </c>
      <c r="I1418" s="56" t="str">
        <f t="shared" ca="1" si="358"/>
        <v/>
      </c>
      <c r="J1418" s="56" t="str">
        <f t="shared" ca="1" si="359"/>
        <v/>
      </c>
      <c r="K1418" s="56" t="str">
        <f t="shared" ca="1" si="360"/>
        <v/>
      </c>
      <c r="L1418" s="56" t="str">
        <f t="shared" ca="1" si="361"/>
        <v/>
      </c>
      <c r="M1418" s="56" t="str">
        <f t="shared" ca="1" si="362"/>
        <v/>
      </c>
      <c r="N1418" s="79" t="str">
        <f ca="1">IF(OR(G1418="T",G1418="",AND(H1418="",I1418="",J1418="",K1418="",L1418="",M1418="")),"",Listen!$A$6)</f>
        <v/>
      </c>
      <c r="O1418" s="60" t="str">
        <f t="shared" ca="1" si="353"/>
        <v/>
      </c>
      <c r="P1418" s="74" t="str">
        <f t="shared" ca="1" si="363"/>
        <v/>
      </c>
      <c r="Q1418" s="66" t="str">
        <f t="shared" ca="1" si="364"/>
        <v/>
      </c>
      <c r="R1418" s="66" t="str">
        <f t="shared" ca="1" si="365"/>
        <v/>
      </c>
      <c r="S1418" s="83" t="str">
        <f t="shared" si="366"/>
        <v/>
      </c>
      <c r="T1418" s="75" t="str">
        <f t="shared" si="354"/>
        <v/>
      </c>
      <c r="U1418" s="91" t="str">
        <f t="shared" si="367"/>
        <v/>
      </c>
      <c r="V1418" s="87" t="str">
        <f t="shared" si="355"/>
        <v/>
      </c>
      <c r="W1418" s="46" t="str">
        <f t="shared" si="368"/>
        <v/>
      </c>
      <c r="X1418" s="47"/>
    </row>
    <row r="1419" spans="1:24" x14ac:dyDescent="0.25">
      <c r="A1419" s="108" t="str">
        <f t="shared" si="356"/>
        <v/>
      </c>
      <c r="B1419" s="149"/>
      <c r="C1419" s="34"/>
      <c r="D1419" s="44"/>
      <c r="E1419" s="44"/>
      <c r="F1419" s="44"/>
      <c r="G1419" s="45"/>
      <c r="H1419" s="55" t="str">
        <f t="shared" ca="1" si="357"/>
        <v/>
      </c>
      <c r="I1419" s="56" t="str">
        <f t="shared" ca="1" si="358"/>
        <v/>
      </c>
      <c r="J1419" s="56" t="str">
        <f t="shared" ca="1" si="359"/>
        <v/>
      </c>
      <c r="K1419" s="56" t="str">
        <f t="shared" ca="1" si="360"/>
        <v/>
      </c>
      <c r="L1419" s="56" t="str">
        <f t="shared" ca="1" si="361"/>
        <v/>
      </c>
      <c r="M1419" s="56" t="str">
        <f t="shared" ca="1" si="362"/>
        <v/>
      </c>
      <c r="N1419" s="79" t="str">
        <f ca="1">IF(OR(G1419="T",G1419="",AND(H1419="",I1419="",J1419="",K1419="",L1419="",M1419="")),"",Listen!$A$6)</f>
        <v/>
      </c>
      <c r="O1419" s="60" t="str">
        <f t="shared" ca="1" si="353"/>
        <v/>
      </c>
      <c r="P1419" s="74" t="str">
        <f t="shared" ca="1" si="363"/>
        <v/>
      </c>
      <c r="Q1419" s="66" t="str">
        <f t="shared" ca="1" si="364"/>
        <v/>
      </c>
      <c r="R1419" s="66" t="str">
        <f t="shared" ca="1" si="365"/>
        <v/>
      </c>
      <c r="S1419" s="83" t="str">
        <f t="shared" si="366"/>
        <v/>
      </c>
      <c r="T1419" s="75" t="str">
        <f t="shared" si="354"/>
        <v/>
      </c>
      <c r="U1419" s="91" t="str">
        <f t="shared" si="367"/>
        <v/>
      </c>
      <c r="V1419" s="87" t="str">
        <f t="shared" si="355"/>
        <v/>
      </c>
      <c r="W1419" s="46" t="str">
        <f t="shared" si="368"/>
        <v/>
      </c>
      <c r="X1419" s="47"/>
    </row>
    <row r="1420" spans="1:24" x14ac:dyDescent="0.25">
      <c r="A1420" s="108" t="str">
        <f t="shared" si="356"/>
        <v/>
      </c>
      <c r="B1420" s="149"/>
      <c r="C1420" s="34"/>
      <c r="D1420" s="44"/>
      <c r="E1420" s="44"/>
      <c r="F1420" s="44"/>
      <c r="G1420" s="45"/>
      <c r="H1420" s="55" t="str">
        <f t="shared" ca="1" si="357"/>
        <v/>
      </c>
      <c r="I1420" s="56" t="str">
        <f t="shared" ca="1" si="358"/>
        <v/>
      </c>
      <c r="J1420" s="56" t="str">
        <f t="shared" ca="1" si="359"/>
        <v/>
      </c>
      <c r="K1420" s="56" t="str">
        <f t="shared" ca="1" si="360"/>
        <v/>
      </c>
      <c r="L1420" s="56" t="str">
        <f t="shared" ca="1" si="361"/>
        <v/>
      </c>
      <c r="M1420" s="56" t="str">
        <f t="shared" ca="1" si="362"/>
        <v/>
      </c>
      <c r="N1420" s="79" t="str">
        <f ca="1">IF(OR(G1420="T",G1420="",AND(H1420="",I1420="",J1420="",K1420="",L1420="",M1420="")),"",Listen!$A$6)</f>
        <v/>
      </c>
      <c r="O1420" s="60" t="str">
        <f t="shared" ca="1" si="353"/>
        <v/>
      </c>
      <c r="P1420" s="74" t="str">
        <f t="shared" ca="1" si="363"/>
        <v/>
      </c>
      <c r="Q1420" s="66" t="str">
        <f t="shared" ca="1" si="364"/>
        <v/>
      </c>
      <c r="R1420" s="66" t="str">
        <f t="shared" ca="1" si="365"/>
        <v/>
      </c>
      <c r="S1420" s="83" t="str">
        <f t="shared" si="366"/>
        <v/>
      </c>
      <c r="T1420" s="75" t="str">
        <f t="shared" si="354"/>
        <v/>
      </c>
      <c r="U1420" s="91" t="str">
        <f t="shared" si="367"/>
        <v/>
      </c>
      <c r="V1420" s="87" t="str">
        <f t="shared" si="355"/>
        <v/>
      </c>
      <c r="W1420" s="46" t="str">
        <f t="shared" si="368"/>
        <v/>
      </c>
      <c r="X1420" s="47"/>
    </row>
    <row r="1421" spans="1:24" x14ac:dyDescent="0.25">
      <c r="A1421" s="108" t="str">
        <f t="shared" si="356"/>
        <v/>
      </c>
      <c r="B1421" s="149"/>
      <c r="C1421" s="34"/>
      <c r="D1421" s="44"/>
      <c r="E1421" s="44"/>
      <c r="F1421" s="44"/>
      <c r="G1421" s="45"/>
      <c r="H1421" s="55" t="str">
        <f t="shared" ca="1" si="357"/>
        <v/>
      </c>
      <c r="I1421" s="56" t="str">
        <f t="shared" ca="1" si="358"/>
        <v/>
      </c>
      <c r="J1421" s="56" t="str">
        <f t="shared" ca="1" si="359"/>
        <v/>
      </c>
      <c r="K1421" s="56" t="str">
        <f t="shared" ca="1" si="360"/>
        <v/>
      </c>
      <c r="L1421" s="56" t="str">
        <f t="shared" ca="1" si="361"/>
        <v/>
      </c>
      <c r="M1421" s="56" t="str">
        <f t="shared" ca="1" si="362"/>
        <v/>
      </c>
      <c r="N1421" s="79" t="str">
        <f ca="1">IF(OR(G1421="T",G1421="",AND(H1421="",I1421="",J1421="",K1421="",L1421="",M1421="")),"",Listen!$A$6)</f>
        <v/>
      </c>
      <c r="O1421" s="60" t="str">
        <f t="shared" ca="1" si="353"/>
        <v/>
      </c>
      <c r="P1421" s="74" t="str">
        <f t="shared" ca="1" si="363"/>
        <v/>
      </c>
      <c r="Q1421" s="66" t="str">
        <f t="shared" ca="1" si="364"/>
        <v/>
      </c>
      <c r="R1421" s="66" t="str">
        <f t="shared" ca="1" si="365"/>
        <v/>
      </c>
      <c r="S1421" s="83" t="str">
        <f t="shared" si="366"/>
        <v/>
      </c>
      <c r="T1421" s="75" t="str">
        <f t="shared" si="354"/>
        <v/>
      </c>
      <c r="U1421" s="91" t="str">
        <f t="shared" si="367"/>
        <v/>
      </c>
      <c r="V1421" s="87" t="str">
        <f t="shared" si="355"/>
        <v/>
      </c>
      <c r="W1421" s="46" t="str">
        <f t="shared" si="368"/>
        <v/>
      </c>
      <c r="X1421" s="47"/>
    </row>
    <row r="1422" spans="1:24" x14ac:dyDescent="0.25">
      <c r="A1422" s="108" t="str">
        <f t="shared" si="356"/>
        <v/>
      </c>
      <c r="B1422" s="149"/>
      <c r="C1422" s="34"/>
      <c r="D1422" s="44"/>
      <c r="E1422" s="44"/>
      <c r="F1422" s="44"/>
      <c r="G1422" s="45"/>
      <c r="H1422" s="55" t="str">
        <f t="shared" ca="1" si="357"/>
        <v/>
      </c>
      <c r="I1422" s="56" t="str">
        <f t="shared" ca="1" si="358"/>
        <v/>
      </c>
      <c r="J1422" s="56" t="str">
        <f t="shared" ca="1" si="359"/>
        <v/>
      </c>
      <c r="K1422" s="56" t="str">
        <f t="shared" ca="1" si="360"/>
        <v/>
      </c>
      <c r="L1422" s="56" t="str">
        <f t="shared" ca="1" si="361"/>
        <v/>
      </c>
      <c r="M1422" s="56" t="str">
        <f t="shared" ca="1" si="362"/>
        <v/>
      </c>
      <c r="N1422" s="79" t="str">
        <f ca="1">IF(OR(G1422="T",G1422="",AND(H1422="",I1422="",J1422="",K1422="",L1422="",M1422="")),"",Listen!$A$6)</f>
        <v/>
      </c>
      <c r="O1422" s="60" t="str">
        <f t="shared" ca="1" si="353"/>
        <v/>
      </c>
      <c r="P1422" s="74" t="str">
        <f t="shared" ca="1" si="363"/>
        <v/>
      </c>
      <c r="Q1422" s="66" t="str">
        <f t="shared" ca="1" si="364"/>
        <v/>
      </c>
      <c r="R1422" s="66" t="str">
        <f t="shared" ca="1" si="365"/>
        <v/>
      </c>
      <c r="S1422" s="83" t="str">
        <f t="shared" si="366"/>
        <v/>
      </c>
      <c r="T1422" s="75" t="str">
        <f t="shared" si="354"/>
        <v/>
      </c>
      <c r="U1422" s="91" t="str">
        <f t="shared" si="367"/>
        <v/>
      </c>
      <c r="V1422" s="87" t="str">
        <f t="shared" si="355"/>
        <v/>
      </c>
      <c r="W1422" s="46" t="str">
        <f t="shared" si="368"/>
        <v/>
      </c>
      <c r="X1422" s="47"/>
    </row>
    <row r="1423" spans="1:24" x14ac:dyDescent="0.25">
      <c r="A1423" s="108" t="str">
        <f t="shared" si="356"/>
        <v/>
      </c>
      <c r="B1423" s="149"/>
      <c r="C1423" s="34"/>
      <c r="D1423" s="44"/>
      <c r="E1423" s="44"/>
      <c r="F1423" s="44"/>
      <c r="G1423" s="45"/>
      <c r="H1423" s="55" t="str">
        <f t="shared" ca="1" si="357"/>
        <v/>
      </c>
      <c r="I1423" s="56" t="str">
        <f t="shared" ca="1" si="358"/>
        <v/>
      </c>
      <c r="J1423" s="56" t="str">
        <f t="shared" ca="1" si="359"/>
        <v/>
      </c>
      <c r="K1423" s="56" t="str">
        <f t="shared" ca="1" si="360"/>
        <v/>
      </c>
      <c r="L1423" s="56" t="str">
        <f t="shared" ca="1" si="361"/>
        <v/>
      </c>
      <c r="M1423" s="56" t="str">
        <f t="shared" ca="1" si="362"/>
        <v/>
      </c>
      <c r="N1423" s="79" t="str">
        <f ca="1">IF(OR(G1423="T",G1423="",AND(H1423="",I1423="",J1423="",K1423="",L1423="",M1423="")),"",Listen!$A$6)</f>
        <v/>
      </c>
      <c r="O1423" s="60" t="str">
        <f t="shared" ca="1" si="353"/>
        <v/>
      </c>
      <c r="P1423" s="74" t="str">
        <f t="shared" ca="1" si="363"/>
        <v/>
      </c>
      <c r="Q1423" s="66" t="str">
        <f t="shared" ca="1" si="364"/>
        <v/>
      </c>
      <c r="R1423" s="66" t="str">
        <f t="shared" ca="1" si="365"/>
        <v/>
      </c>
      <c r="S1423" s="83" t="str">
        <f t="shared" si="366"/>
        <v/>
      </c>
      <c r="T1423" s="75" t="str">
        <f t="shared" si="354"/>
        <v/>
      </c>
      <c r="U1423" s="91" t="str">
        <f t="shared" si="367"/>
        <v/>
      </c>
      <c r="V1423" s="87" t="str">
        <f t="shared" si="355"/>
        <v/>
      </c>
      <c r="W1423" s="46" t="str">
        <f t="shared" si="368"/>
        <v/>
      </c>
      <c r="X1423" s="47"/>
    </row>
    <row r="1424" spans="1:24" x14ac:dyDescent="0.25">
      <c r="A1424" s="108" t="str">
        <f t="shared" si="356"/>
        <v/>
      </c>
      <c r="B1424" s="149"/>
      <c r="C1424" s="34"/>
      <c r="D1424" s="44"/>
      <c r="E1424" s="44"/>
      <c r="F1424" s="44"/>
      <c r="G1424" s="45"/>
      <c r="H1424" s="55" t="str">
        <f t="shared" ca="1" si="357"/>
        <v/>
      </c>
      <c r="I1424" s="56" t="str">
        <f t="shared" ca="1" si="358"/>
        <v/>
      </c>
      <c r="J1424" s="56" t="str">
        <f t="shared" ca="1" si="359"/>
        <v/>
      </c>
      <c r="K1424" s="56" t="str">
        <f t="shared" ca="1" si="360"/>
        <v/>
      </c>
      <c r="L1424" s="56" t="str">
        <f t="shared" ca="1" si="361"/>
        <v/>
      </c>
      <c r="M1424" s="56" t="str">
        <f t="shared" ca="1" si="362"/>
        <v/>
      </c>
      <c r="N1424" s="79" t="str">
        <f ca="1">IF(OR(G1424="T",G1424="",AND(H1424="",I1424="",J1424="",K1424="",L1424="",M1424="")),"",Listen!$A$6)</f>
        <v/>
      </c>
      <c r="O1424" s="60" t="str">
        <f t="shared" ca="1" si="353"/>
        <v/>
      </c>
      <c r="P1424" s="74" t="str">
        <f t="shared" ca="1" si="363"/>
        <v/>
      </c>
      <c r="Q1424" s="66" t="str">
        <f t="shared" ca="1" si="364"/>
        <v/>
      </c>
      <c r="R1424" s="66" t="str">
        <f t="shared" ca="1" si="365"/>
        <v/>
      </c>
      <c r="S1424" s="83" t="str">
        <f t="shared" si="366"/>
        <v/>
      </c>
      <c r="T1424" s="75" t="str">
        <f t="shared" si="354"/>
        <v/>
      </c>
      <c r="U1424" s="91" t="str">
        <f t="shared" si="367"/>
        <v/>
      </c>
      <c r="V1424" s="87" t="str">
        <f t="shared" si="355"/>
        <v/>
      </c>
      <c r="W1424" s="46" t="str">
        <f t="shared" si="368"/>
        <v/>
      </c>
      <c r="X1424" s="47"/>
    </row>
    <row r="1425" spans="1:24" x14ac:dyDescent="0.25">
      <c r="A1425" s="108" t="str">
        <f t="shared" si="356"/>
        <v/>
      </c>
      <c r="B1425" s="149"/>
      <c r="C1425" s="34"/>
      <c r="D1425" s="44"/>
      <c r="E1425" s="44"/>
      <c r="F1425" s="44"/>
      <c r="G1425" s="45"/>
      <c r="H1425" s="55" t="str">
        <f t="shared" ca="1" si="357"/>
        <v/>
      </c>
      <c r="I1425" s="56" t="str">
        <f t="shared" ca="1" si="358"/>
        <v/>
      </c>
      <c r="J1425" s="56" t="str">
        <f t="shared" ca="1" si="359"/>
        <v/>
      </c>
      <c r="K1425" s="56" t="str">
        <f t="shared" ca="1" si="360"/>
        <v/>
      </c>
      <c r="L1425" s="56" t="str">
        <f t="shared" ca="1" si="361"/>
        <v/>
      </c>
      <c r="M1425" s="56" t="str">
        <f t="shared" ca="1" si="362"/>
        <v/>
      </c>
      <c r="N1425" s="79" t="str">
        <f ca="1">IF(OR(G1425="T",G1425="",AND(H1425="",I1425="",J1425="",K1425="",L1425="",M1425="")),"",Listen!$A$6)</f>
        <v/>
      </c>
      <c r="O1425" s="60" t="str">
        <f t="shared" ca="1" si="353"/>
        <v/>
      </c>
      <c r="P1425" s="74" t="str">
        <f t="shared" ca="1" si="363"/>
        <v/>
      </c>
      <c r="Q1425" s="66" t="str">
        <f t="shared" ca="1" si="364"/>
        <v/>
      </c>
      <c r="R1425" s="66" t="str">
        <f t="shared" ca="1" si="365"/>
        <v/>
      </c>
      <c r="S1425" s="83" t="str">
        <f t="shared" si="366"/>
        <v/>
      </c>
      <c r="T1425" s="75" t="str">
        <f t="shared" si="354"/>
        <v/>
      </c>
      <c r="U1425" s="91" t="str">
        <f t="shared" si="367"/>
        <v/>
      </c>
      <c r="V1425" s="87" t="str">
        <f t="shared" si="355"/>
        <v/>
      </c>
      <c r="W1425" s="46" t="str">
        <f t="shared" si="368"/>
        <v/>
      </c>
      <c r="X1425" s="47"/>
    </row>
    <row r="1426" spans="1:24" x14ac:dyDescent="0.25">
      <c r="A1426" s="108" t="str">
        <f t="shared" si="356"/>
        <v/>
      </c>
      <c r="B1426" s="149"/>
      <c r="C1426" s="34"/>
      <c r="D1426" s="44"/>
      <c r="E1426" s="44"/>
      <c r="F1426" s="44"/>
      <c r="G1426" s="45"/>
      <c r="H1426" s="55" t="str">
        <f t="shared" ca="1" si="357"/>
        <v/>
      </c>
      <c r="I1426" s="56" t="str">
        <f t="shared" ca="1" si="358"/>
        <v/>
      </c>
      <c r="J1426" s="56" t="str">
        <f t="shared" ca="1" si="359"/>
        <v/>
      </c>
      <c r="K1426" s="56" t="str">
        <f t="shared" ca="1" si="360"/>
        <v/>
      </c>
      <c r="L1426" s="56" t="str">
        <f t="shared" ca="1" si="361"/>
        <v/>
      </c>
      <c r="M1426" s="56" t="str">
        <f t="shared" ca="1" si="362"/>
        <v/>
      </c>
      <c r="N1426" s="79" t="str">
        <f ca="1">IF(OR(G1426="T",G1426="",AND(H1426="",I1426="",J1426="",K1426="",L1426="",M1426="")),"",Listen!$A$6)</f>
        <v/>
      </c>
      <c r="O1426" s="60" t="str">
        <f t="shared" ca="1" si="353"/>
        <v/>
      </c>
      <c r="P1426" s="74" t="str">
        <f t="shared" ca="1" si="363"/>
        <v/>
      </c>
      <c r="Q1426" s="66" t="str">
        <f t="shared" ca="1" si="364"/>
        <v/>
      </c>
      <c r="R1426" s="66" t="str">
        <f t="shared" ca="1" si="365"/>
        <v/>
      </c>
      <c r="S1426" s="83" t="str">
        <f t="shared" si="366"/>
        <v/>
      </c>
      <c r="T1426" s="75" t="str">
        <f t="shared" si="354"/>
        <v/>
      </c>
      <c r="U1426" s="91" t="str">
        <f t="shared" si="367"/>
        <v/>
      </c>
      <c r="V1426" s="87" t="str">
        <f t="shared" si="355"/>
        <v/>
      </c>
      <c r="W1426" s="46" t="str">
        <f t="shared" si="368"/>
        <v/>
      </c>
      <c r="X1426" s="47"/>
    </row>
    <row r="1427" spans="1:24" x14ac:dyDescent="0.25">
      <c r="A1427" s="108" t="str">
        <f t="shared" si="356"/>
        <v/>
      </c>
      <c r="B1427" s="149"/>
      <c r="C1427" s="34"/>
      <c r="D1427" s="44"/>
      <c r="E1427" s="44"/>
      <c r="F1427" s="44"/>
      <c r="G1427" s="45"/>
      <c r="H1427" s="55" t="str">
        <f t="shared" ca="1" si="357"/>
        <v/>
      </c>
      <c r="I1427" s="56" t="str">
        <f t="shared" ca="1" si="358"/>
        <v/>
      </c>
      <c r="J1427" s="56" t="str">
        <f t="shared" ca="1" si="359"/>
        <v/>
      </c>
      <c r="K1427" s="56" t="str">
        <f t="shared" ca="1" si="360"/>
        <v/>
      </c>
      <c r="L1427" s="56" t="str">
        <f t="shared" ca="1" si="361"/>
        <v/>
      </c>
      <c r="M1427" s="56" t="str">
        <f t="shared" ca="1" si="362"/>
        <v/>
      </c>
      <c r="N1427" s="79" t="str">
        <f ca="1">IF(OR(G1427="T",G1427="",AND(H1427="",I1427="",J1427="",K1427="",L1427="",M1427="")),"",Listen!$A$6)</f>
        <v/>
      </c>
      <c r="O1427" s="60" t="str">
        <f t="shared" ca="1" si="353"/>
        <v/>
      </c>
      <c r="P1427" s="74" t="str">
        <f t="shared" ca="1" si="363"/>
        <v/>
      </c>
      <c r="Q1427" s="66" t="str">
        <f t="shared" ca="1" si="364"/>
        <v/>
      </c>
      <c r="R1427" s="66" t="str">
        <f t="shared" ca="1" si="365"/>
        <v/>
      </c>
      <c r="S1427" s="83" t="str">
        <f t="shared" si="366"/>
        <v/>
      </c>
      <c r="T1427" s="75" t="str">
        <f t="shared" si="354"/>
        <v/>
      </c>
      <c r="U1427" s="91" t="str">
        <f t="shared" si="367"/>
        <v/>
      </c>
      <c r="V1427" s="87" t="str">
        <f t="shared" si="355"/>
        <v/>
      </c>
      <c r="W1427" s="46" t="str">
        <f t="shared" si="368"/>
        <v/>
      </c>
      <c r="X1427" s="47"/>
    </row>
    <row r="1428" spans="1:24" x14ac:dyDescent="0.25">
      <c r="A1428" s="108" t="str">
        <f t="shared" si="356"/>
        <v/>
      </c>
      <c r="B1428" s="149"/>
      <c r="C1428" s="34"/>
      <c r="D1428" s="44"/>
      <c r="E1428" s="44"/>
      <c r="F1428" s="44"/>
      <c r="G1428" s="45"/>
      <c r="H1428" s="55" t="str">
        <f t="shared" ca="1" si="357"/>
        <v/>
      </c>
      <c r="I1428" s="56" t="str">
        <f t="shared" ca="1" si="358"/>
        <v/>
      </c>
      <c r="J1428" s="56" t="str">
        <f t="shared" ca="1" si="359"/>
        <v/>
      </c>
      <c r="K1428" s="56" t="str">
        <f t="shared" ca="1" si="360"/>
        <v/>
      </c>
      <c r="L1428" s="56" t="str">
        <f t="shared" ca="1" si="361"/>
        <v/>
      </c>
      <c r="M1428" s="56" t="str">
        <f t="shared" ca="1" si="362"/>
        <v/>
      </c>
      <c r="N1428" s="79" t="str">
        <f ca="1">IF(OR(G1428="T",G1428="",AND(H1428="",I1428="",J1428="",K1428="",L1428="",M1428="")),"",Listen!$A$6)</f>
        <v/>
      </c>
      <c r="O1428" s="60" t="str">
        <f t="shared" ca="1" si="353"/>
        <v/>
      </c>
      <c r="P1428" s="74" t="str">
        <f t="shared" ca="1" si="363"/>
        <v/>
      </c>
      <c r="Q1428" s="66" t="str">
        <f t="shared" ca="1" si="364"/>
        <v/>
      </c>
      <c r="R1428" s="66" t="str">
        <f t="shared" ca="1" si="365"/>
        <v/>
      </c>
      <c r="S1428" s="83" t="str">
        <f t="shared" si="366"/>
        <v/>
      </c>
      <c r="T1428" s="75" t="str">
        <f t="shared" si="354"/>
        <v/>
      </c>
      <c r="U1428" s="91" t="str">
        <f t="shared" si="367"/>
        <v/>
      </c>
      <c r="V1428" s="87" t="str">
        <f t="shared" si="355"/>
        <v/>
      </c>
      <c r="W1428" s="46" t="str">
        <f t="shared" si="368"/>
        <v/>
      </c>
      <c r="X1428" s="47"/>
    </row>
    <row r="1429" spans="1:24" x14ac:dyDescent="0.25">
      <c r="A1429" s="108" t="str">
        <f t="shared" si="356"/>
        <v/>
      </c>
      <c r="B1429" s="149"/>
      <c r="C1429" s="34"/>
      <c r="D1429" s="44"/>
      <c r="E1429" s="44"/>
      <c r="F1429" s="44"/>
      <c r="G1429" s="45"/>
      <c r="H1429" s="55" t="str">
        <f t="shared" ca="1" si="357"/>
        <v/>
      </c>
      <c r="I1429" s="56" t="str">
        <f t="shared" ca="1" si="358"/>
        <v/>
      </c>
      <c r="J1429" s="56" t="str">
        <f t="shared" ca="1" si="359"/>
        <v/>
      </c>
      <c r="K1429" s="56" t="str">
        <f t="shared" ca="1" si="360"/>
        <v/>
      </c>
      <c r="L1429" s="56" t="str">
        <f t="shared" ca="1" si="361"/>
        <v/>
      </c>
      <c r="M1429" s="56" t="str">
        <f t="shared" ca="1" si="362"/>
        <v/>
      </c>
      <c r="N1429" s="79" t="str">
        <f ca="1">IF(OR(G1429="T",G1429="",AND(H1429="",I1429="",J1429="",K1429="",L1429="",M1429="")),"",Listen!$A$6)</f>
        <v/>
      </c>
      <c r="O1429" s="60" t="str">
        <f t="shared" ca="1" si="353"/>
        <v/>
      </c>
      <c r="P1429" s="74" t="str">
        <f t="shared" ca="1" si="363"/>
        <v/>
      </c>
      <c r="Q1429" s="66" t="str">
        <f t="shared" ca="1" si="364"/>
        <v/>
      </c>
      <c r="R1429" s="66" t="str">
        <f t="shared" ca="1" si="365"/>
        <v/>
      </c>
      <c r="S1429" s="83" t="str">
        <f t="shared" si="366"/>
        <v/>
      </c>
      <c r="T1429" s="75" t="str">
        <f t="shared" si="354"/>
        <v/>
      </c>
      <c r="U1429" s="91" t="str">
        <f t="shared" si="367"/>
        <v/>
      </c>
      <c r="V1429" s="87" t="str">
        <f t="shared" si="355"/>
        <v/>
      </c>
      <c r="W1429" s="46" t="str">
        <f t="shared" si="368"/>
        <v/>
      </c>
      <c r="X1429" s="47"/>
    </row>
    <row r="1430" spans="1:24" x14ac:dyDescent="0.25">
      <c r="A1430" s="108" t="str">
        <f t="shared" si="356"/>
        <v/>
      </c>
      <c r="B1430" s="149"/>
      <c r="C1430" s="34"/>
      <c r="D1430" s="44"/>
      <c r="E1430" s="44"/>
      <c r="F1430" s="44"/>
      <c r="G1430" s="45"/>
      <c r="H1430" s="55" t="str">
        <f t="shared" ca="1" si="357"/>
        <v/>
      </c>
      <c r="I1430" s="56" t="str">
        <f t="shared" ca="1" si="358"/>
        <v/>
      </c>
      <c r="J1430" s="56" t="str">
        <f t="shared" ca="1" si="359"/>
        <v/>
      </c>
      <c r="K1430" s="56" t="str">
        <f t="shared" ca="1" si="360"/>
        <v/>
      </c>
      <c r="L1430" s="56" t="str">
        <f t="shared" ca="1" si="361"/>
        <v/>
      </c>
      <c r="M1430" s="56" t="str">
        <f t="shared" ca="1" si="362"/>
        <v/>
      </c>
      <c r="N1430" s="79" t="str">
        <f ca="1">IF(OR(G1430="T",G1430="",AND(H1430="",I1430="",J1430="",K1430="",L1430="",M1430="")),"",Listen!$A$6)</f>
        <v/>
      </c>
      <c r="O1430" s="60" t="str">
        <f t="shared" ca="1" si="353"/>
        <v/>
      </c>
      <c r="P1430" s="74" t="str">
        <f t="shared" ca="1" si="363"/>
        <v/>
      </c>
      <c r="Q1430" s="66" t="str">
        <f t="shared" ca="1" si="364"/>
        <v/>
      </c>
      <c r="R1430" s="66" t="str">
        <f t="shared" ca="1" si="365"/>
        <v/>
      </c>
      <c r="S1430" s="83" t="str">
        <f t="shared" si="366"/>
        <v/>
      </c>
      <c r="T1430" s="75" t="str">
        <f t="shared" si="354"/>
        <v/>
      </c>
      <c r="U1430" s="91" t="str">
        <f t="shared" si="367"/>
        <v/>
      </c>
      <c r="V1430" s="87" t="str">
        <f t="shared" si="355"/>
        <v/>
      </c>
      <c r="W1430" s="46" t="str">
        <f t="shared" si="368"/>
        <v/>
      </c>
      <c r="X1430" s="47"/>
    </row>
    <row r="1431" spans="1:24" x14ac:dyDescent="0.25">
      <c r="A1431" s="108" t="str">
        <f t="shared" si="356"/>
        <v/>
      </c>
      <c r="B1431" s="149"/>
      <c r="C1431" s="34"/>
      <c r="D1431" s="44"/>
      <c r="E1431" s="44"/>
      <c r="F1431" s="44"/>
      <c r="G1431" s="45"/>
      <c r="H1431" s="55" t="str">
        <f t="shared" ca="1" si="357"/>
        <v/>
      </c>
      <c r="I1431" s="56" t="str">
        <f t="shared" ca="1" si="358"/>
        <v/>
      </c>
      <c r="J1431" s="56" t="str">
        <f t="shared" ca="1" si="359"/>
        <v/>
      </c>
      <c r="K1431" s="56" t="str">
        <f t="shared" ca="1" si="360"/>
        <v/>
      </c>
      <c r="L1431" s="56" t="str">
        <f t="shared" ca="1" si="361"/>
        <v/>
      </c>
      <c r="M1431" s="56" t="str">
        <f t="shared" ca="1" si="362"/>
        <v/>
      </c>
      <c r="N1431" s="79" t="str">
        <f ca="1">IF(OR(G1431="T",G1431="",AND(H1431="",I1431="",J1431="",K1431="",L1431="",M1431="")),"",Listen!$A$6)</f>
        <v/>
      </c>
      <c r="O1431" s="60" t="str">
        <f t="shared" ca="1" si="353"/>
        <v/>
      </c>
      <c r="P1431" s="74" t="str">
        <f t="shared" ca="1" si="363"/>
        <v/>
      </c>
      <c r="Q1431" s="66" t="str">
        <f t="shared" ca="1" si="364"/>
        <v/>
      </c>
      <c r="R1431" s="66" t="str">
        <f t="shared" ca="1" si="365"/>
        <v/>
      </c>
      <c r="S1431" s="83" t="str">
        <f t="shared" si="366"/>
        <v/>
      </c>
      <c r="T1431" s="75" t="str">
        <f t="shared" si="354"/>
        <v/>
      </c>
      <c r="U1431" s="91" t="str">
        <f t="shared" si="367"/>
        <v/>
      </c>
      <c r="V1431" s="87" t="str">
        <f t="shared" si="355"/>
        <v/>
      </c>
      <c r="W1431" s="46" t="str">
        <f t="shared" si="368"/>
        <v/>
      </c>
      <c r="X1431" s="47"/>
    </row>
    <row r="1432" spans="1:24" x14ac:dyDescent="0.25">
      <c r="A1432" s="108" t="str">
        <f t="shared" si="356"/>
        <v/>
      </c>
      <c r="B1432" s="149"/>
      <c r="C1432" s="34"/>
      <c r="D1432" s="44"/>
      <c r="E1432" s="44"/>
      <c r="F1432" s="44"/>
      <c r="G1432" s="45"/>
      <c r="H1432" s="55" t="str">
        <f t="shared" ca="1" si="357"/>
        <v/>
      </c>
      <c r="I1432" s="56" t="str">
        <f t="shared" ca="1" si="358"/>
        <v/>
      </c>
      <c r="J1432" s="56" t="str">
        <f t="shared" ca="1" si="359"/>
        <v/>
      </c>
      <c r="K1432" s="56" t="str">
        <f t="shared" ca="1" si="360"/>
        <v/>
      </c>
      <c r="L1432" s="56" t="str">
        <f t="shared" ca="1" si="361"/>
        <v/>
      </c>
      <c r="M1432" s="56" t="str">
        <f t="shared" ca="1" si="362"/>
        <v/>
      </c>
      <c r="N1432" s="79" t="str">
        <f ca="1">IF(OR(G1432="T",G1432="",AND(H1432="",I1432="",J1432="",K1432="",L1432="",M1432="")),"",Listen!$A$6)</f>
        <v/>
      </c>
      <c r="O1432" s="60" t="str">
        <f t="shared" ca="1" si="353"/>
        <v/>
      </c>
      <c r="P1432" s="74" t="str">
        <f t="shared" ca="1" si="363"/>
        <v/>
      </c>
      <c r="Q1432" s="66" t="str">
        <f t="shared" ca="1" si="364"/>
        <v/>
      </c>
      <c r="R1432" s="66" t="str">
        <f t="shared" ca="1" si="365"/>
        <v/>
      </c>
      <c r="S1432" s="83" t="str">
        <f t="shared" si="366"/>
        <v/>
      </c>
      <c r="T1432" s="75" t="str">
        <f t="shared" si="354"/>
        <v/>
      </c>
      <c r="U1432" s="91" t="str">
        <f t="shared" si="367"/>
        <v/>
      </c>
      <c r="V1432" s="87" t="str">
        <f t="shared" si="355"/>
        <v/>
      </c>
      <c r="W1432" s="46" t="str">
        <f t="shared" si="368"/>
        <v/>
      </c>
      <c r="X1432" s="47"/>
    </row>
    <row r="1433" spans="1:24" x14ac:dyDescent="0.25">
      <c r="A1433" s="108" t="str">
        <f t="shared" si="356"/>
        <v/>
      </c>
      <c r="B1433" s="149"/>
      <c r="C1433" s="34"/>
      <c r="D1433" s="44"/>
      <c r="E1433" s="44"/>
      <c r="F1433" s="44"/>
      <c r="G1433" s="45"/>
      <c r="H1433" s="55" t="str">
        <f t="shared" ca="1" si="357"/>
        <v/>
      </c>
      <c r="I1433" s="56" t="str">
        <f t="shared" ca="1" si="358"/>
        <v/>
      </c>
      <c r="J1433" s="56" t="str">
        <f t="shared" ca="1" si="359"/>
        <v/>
      </c>
      <c r="K1433" s="56" t="str">
        <f t="shared" ca="1" si="360"/>
        <v/>
      </c>
      <c r="L1433" s="56" t="str">
        <f t="shared" ca="1" si="361"/>
        <v/>
      </c>
      <c r="M1433" s="56" t="str">
        <f t="shared" ca="1" si="362"/>
        <v/>
      </c>
      <c r="N1433" s="79" t="str">
        <f ca="1">IF(OR(G1433="T",G1433="",AND(H1433="",I1433="",J1433="",K1433="",L1433="",M1433="")),"",Listen!$A$6)</f>
        <v/>
      </c>
      <c r="O1433" s="60" t="str">
        <f t="shared" ca="1" si="353"/>
        <v/>
      </c>
      <c r="P1433" s="74" t="str">
        <f t="shared" ca="1" si="363"/>
        <v/>
      </c>
      <c r="Q1433" s="66" t="str">
        <f t="shared" ca="1" si="364"/>
        <v/>
      </c>
      <c r="R1433" s="66" t="str">
        <f t="shared" ca="1" si="365"/>
        <v/>
      </c>
      <c r="S1433" s="83" t="str">
        <f t="shared" si="366"/>
        <v/>
      </c>
      <c r="T1433" s="75" t="str">
        <f t="shared" si="354"/>
        <v/>
      </c>
      <c r="U1433" s="91" t="str">
        <f t="shared" si="367"/>
        <v/>
      </c>
      <c r="V1433" s="87" t="str">
        <f t="shared" si="355"/>
        <v/>
      </c>
      <c r="W1433" s="46" t="str">
        <f t="shared" si="368"/>
        <v/>
      </c>
      <c r="X1433" s="47"/>
    </row>
    <row r="1434" spans="1:24" x14ac:dyDescent="0.25">
      <c r="A1434" s="108" t="str">
        <f t="shared" si="356"/>
        <v/>
      </c>
      <c r="B1434" s="149"/>
      <c r="C1434" s="34"/>
      <c r="D1434" s="44"/>
      <c r="E1434" s="44"/>
      <c r="F1434" s="44"/>
      <c r="G1434" s="45"/>
      <c r="H1434" s="55" t="str">
        <f t="shared" ca="1" si="357"/>
        <v/>
      </c>
      <c r="I1434" s="56" t="str">
        <f t="shared" ca="1" si="358"/>
        <v/>
      </c>
      <c r="J1434" s="56" t="str">
        <f t="shared" ca="1" si="359"/>
        <v/>
      </c>
      <c r="K1434" s="56" t="str">
        <f t="shared" ca="1" si="360"/>
        <v/>
      </c>
      <c r="L1434" s="56" t="str">
        <f t="shared" ca="1" si="361"/>
        <v/>
      </c>
      <c r="M1434" s="56" t="str">
        <f t="shared" ca="1" si="362"/>
        <v/>
      </c>
      <c r="N1434" s="79" t="str">
        <f ca="1">IF(OR(G1434="T",G1434="",AND(H1434="",I1434="",J1434="",K1434="",L1434="",M1434="")),"",Listen!$A$6)</f>
        <v/>
      </c>
      <c r="O1434" s="60" t="str">
        <f t="shared" ca="1" si="353"/>
        <v/>
      </c>
      <c r="P1434" s="74" t="str">
        <f t="shared" ca="1" si="363"/>
        <v/>
      </c>
      <c r="Q1434" s="66" t="str">
        <f t="shared" ca="1" si="364"/>
        <v/>
      </c>
      <c r="R1434" s="66" t="str">
        <f t="shared" ca="1" si="365"/>
        <v/>
      </c>
      <c r="S1434" s="83" t="str">
        <f t="shared" si="366"/>
        <v/>
      </c>
      <c r="T1434" s="75" t="str">
        <f t="shared" si="354"/>
        <v/>
      </c>
      <c r="U1434" s="91" t="str">
        <f t="shared" si="367"/>
        <v/>
      </c>
      <c r="V1434" s="87" t="str">
        <f t="shared" si="355"/>
        <v/>
      </c>
      <c r="W1434" s="46" t="str">
        <f t="shared" si="368"/>
        <v/>
      </c>
      <c r="X1434" s="47"/>
    </row>
    <row r="1435" spans="1:24" x14ac:dyDescent="0.25">
      <c r="A1435" s="108" t="str">
        <f t="shared" si="356"/>
        <v/>
      </c>
      <c r="B1435" s="149"/>
      <c r="C1435" s="34"/>
      <c r="D1435" s="44"/>
      <c r="E1435" s="44"/>
      <c r="F1435" s="44"/>
      <c r="G1435" s="45"/>
      <c r="H1435" s="55" t="str">
        <f t="shared" ca="1" si="357"/>
        <v/>
      </c>
      <c r="I1435" s="56" t="str">
        <f t="shared" ca="1" si="358"/>
        <v/>
      </c>
      <c r="J1435" s="56" t="str">
        <f t="shared" ca="1" si="359"/>
        <v/>
      </c>
      <c r="K1435" s="56" t="str">
        <f t="shared" ca="1" si="360"/>
        <v/>
      </c>
      <c r="L1435" s="56" t="str">
        <f t="shared" ca="1" si="361"/>
        <v/>
      </c>
      <c r="M1435" s="56" t="str">
        <f t="shared" ca="1" si="362"/>
        <v/>
      </c>
      <c r="N1435" s="79" t="str">
        <f ca="1">IF(OR(G1435="T",G1435="",AND(H1435="",I1435="",J1435="",K1435="",L1435="",M1435="")),"",Listen!$A$6)</f>
        <v/>
      </c>
      <c r="O1435" s="60" t="str">
        <f t="shared" ca="1" si="353"/>
        <v/>
      </c>
      <c r="P1435" s="74" t="str">
        <f t="shared" ca="1" si="363"/>
        <v/>
      </c>
      <c r="Q1435" s="66" t="str">
        <f t="shared" ca="1" si="364"/>
        <v/>
      </c>
      <c r="R1435" s="66" t="str">
        <f t="shared" ca="1" si="365"/>
        <v/>
      </c>
      <c r="S1435" s="83" t="str">
        <f t="shared" si="366"/>
        <v/>
      </c>
      <c r="T1435" s="75" t="str">
        <f t="shared" si="354"/>
        <v/>
      </c>
      <c r="U1435" s="91" t="str">
        <f t="shared" si="367"/>
        <v/>
      </c>
      <c r="V1435" s="87" t="str">
        <f t="shared" si="355"/>
        <v/>
      </c>
      <c r="W1435" s="46" t="str">
        <f t="shared" si="368"/>
        <v/>
      </c>
      <c r="X1435" s="47"/>
    </row>
    <row r="1436" spans="1:24" x14ac:dyDescent="0.25">
      <c r="A1436" s="108" t="str">
        <f t="shared" si="356"/>
        <v/>
      </c>
      <c r="B1436" s="149"/>
      <c r="C1436" s="34"/>
      <c r="D1436" s="44"/>
      <c r="E1436" s="44"/>
      <c r="F1436" s="44"/>
      <c r="G1436" s="45"/>
      <c r="H1436" s="55" t="str">
        <f t="shared" ca="1" si="357"/>
        <v/>
      </c>
      <c r="I1436" s="56" t="str">
        <f t="shared" ca="1" si="358"/>
        <v/>
      </c>
      <c r="J1436" s="56" t="str">
        <f t="shared" ca="1" si="359"/>
        <v/>
      </c>
      <c r="K1436" s="56" t="str">
        <f t="shared" ca="1" si="360"/>
        <v/>
      </c>
      <c r="L1436" s="56" t="str">
        <f t="shared" ca="1" si="361"/>
        <v/>
      </c>
      <c r="M1436" s="56" t="str">
        <f t="shared" ca="1" si="362"/>
        <v/>
      </c>
      <c r="N1436" s="79" t="str">
        <f ca="1">IF(OR(G1436="T",G1436="",AND(H1436="",I1436="",J1436="",K1436="",L1436="",M1436="")),"",Listen!$A$6)</f>
        <v/>
      </c>
      <c r="O1436" s="60" t="str">
        <f t="shared" ca="1" si="353"/>
        <v/>
      </c>
      <c r="P1436" s="74" t="str">
        <f t="shared" ca="1" si="363"/>
        <v/>
      </c>
      <c r="Q1436" s="66" t="str">
        <f t="shared" ca="1" si="364"/>
        <v/>
      </c>
      <c r="R1436" s="66" t="str">
        <f t="shared" ca="1" si="365"/>
        <v/>
      </c>
      <c r="S1436" s="83" t="str">
        <f t="shared" si="366"/>
        <v/>
      </c>
      <c r="T1436" s="75" t="str">
        <f t="shared" si="354"/>
        <v/>
      </c>
      <c r="U1436" s="91" t="str">
        <f t="shared" si="367"/>
        <v/>
      </c>
      <c r="V1436" s="87" t="str">
        <f t="shared" si="355"/>
        <v/>
      </c>
      <c r="W1436" s="46" t="str">
        <f t="shared" si="368"/>
        <v/>
      </c>
      <c r="X1436" s="47"/>
    </row>
    <row r="1437" spans="1:24" x14ac:dyDescent="0.25">
      <c r="A1437" s="108" t="str">
        <f t="shared" si="356"/>
        <v/>
      </c>
      <c r="B1437" s="149"/>
      <c r="C1437" s="34"/>
      <c r="D1437" s="44"/>
      <c r="E1437" s="44"/>
      <c r="F1437" s="44"/>
      <c r="G1437" s="45"/>
      <c r="H1437" s="55" t="str">
        <f t="shared" ca="1" si="357"/>
        <v/>
      </c>
      <c r="I1437" s="56" t="str">
        <f t="shared" ca="1" si="358"/>
        <v/>
      </c>
      <c r="J1437" s="56" t="str">
        <f t="shared" ca="1" si="359"/>
        <v/>
      </c>
      <c r="K1437" s="56" t="str">
        <f t="shared" ca="1" si="360"/>
        <v/>
      </c>
      <c r="L1437" s="56" t="str">
        <f t="shared" ca="1" si="361"/>
        <v/>
      </c>
      <c r="M1437" s="56" t="str">
        <f t="shared" ca="1" si="362"/>
        <v/>
      </c>
      <c r="N1437" s="79" t="str">
        <f ca="1">IF(OR(G1437="T",G1437="",AND(H1437="",I1437="",J1437="",K1437="",L1437="",M1437="")),"",Listen!$A$6)</f>
        <v/>
      </c>
      <c r="O1437" s="60" t="str">
        <f t="shared" ca="1" si="353"/>
        <v/>
      </c>
      <c r="P1437" s="74" t="str">
        <f t="shared" ca="1" si="363"/>
        <v/>
      </c>
      <c r="Q1437" s="66" t="str">
        <f t="shared" ca="1" si="364"/>
        <v/>
      </c>
      <c r="R1437" s="66" t="str">
        <f t="shared" ca="1" si="365"/>
        <v/>
      </c>
      <c r="S1437" s="83" t="str">
        <f t="shared" si="366"/>
        <v/>
      </c>
      <c r="T1437" s="75" t="str">
        <f t="shared" si="354"/>
        <v/>
      </c>
      <c r="U1437" s="91" t="str">
        <f t="shared" si="367"/>
        <v/>
      </c>
      <c r="V1437" s="87" t="str">
        <f t="shared" si="355"/>
        <v/>
      </c>
      <c r="W1437" s="46" t="str">
        <f t="shared" si="368"/>
        <v/>
      </c>
      <c r="X1437" s="47"/>
    </row>
    <row r="1438" spans="1:24" x14ac:dyDescent="0.25">
      <c r="A1438" s="108" t="str">
        <f t="shared" si="356"/>
        <v/>
      </c>
      <c r="B1438" s="149"/>
      <c r="C1438" s="34"/>
      <c r="D1438" s="44"/>
      <c r="E1438" s="44"/>
      <c r="F1438" s="44"/>
      <c r="G1438" s="45"/>
      <c r="H1438" s="55" t="str">
        <f t="shared" ca="1" si="357"/>
        <v/>
      </c>
      <c r="I1438" s="56" t="str">
        <f t="shared" ca="1" si="358"/>
        <v/>
      </c>
      <c r="J1438" s="56" t="str">
        <f t="shared" ca="1" si="359"/>
        <v/>
      </c>
      <c r="K1438" s="56" t="str">
        <f t="shared" ca="1" si="360"/>
        <v/>
      </c>
      <c r="L1438" s="56" t="str">
        <f t="shared" ca="1" si="361"/>
        <v/>
      </c>
      <c r="M1438" s="56" t="str">
        <f t="shared" ca="1" si="362"/>
        <v/>
      </c>
      <c r="N1438" s="79" t="str">
        <f ca="1">IF(OR(G1438="T",G1438="",AND(H1438="",I1438="",J1438="",K1438="",L1438="",M1438="")),"",Listen!$A$6)</f>
        <v/>
      </c>
      <c r="O1438" s="60" t="str">
        <f t="shared" ca="1" si="353"/>
        <v/>
      </c>
      <c r="P1438" s="74" t="str">
        <f t="shared" ca="1" si="363"/>
        <v/>
      </c>
      <c r="Q1438" s="66" t="str">
        <f t="shared" ca="1" si="364"/>
        <v/>
      </c>
      <c r="R1438" s="66" t="str">
        <f t="shared" ca="1" si="365"/>
        <v/>
      </c>
      <c r="S1438" s="83" t="str">
        <f t="shared" si="366"/>
        <v/>
      </c>
      <c r="T1438" s="75" t="str">
        <f t="shared" si="354"/>
        <v/>
      </c>
      <c r="U1438" s="91" t="str">
        <f t="shared" si="367"/>
        <v/>
      </c>
      <c r="V1438" s="87" t="str">
        <f t="shared" si="355"/>
        <v/>
      </c>
      <c r="W1438" s="46" t="str">
        <f t="shared" si="368"/>
        <v/>
      </c>
      <c r="X1438" s="47"/>
    </row>
    <row r="1439" spans="1:24" x14ac:dyDescent="0.25">
      <c r="A1439" s="108" t="str">
        <f t="shared" si="356"/>
        <v/>
      </c>
      <c r="B1439" s="149"/>
      <c r="C1439" s="34"/>
      <c r="D1439" s="44"/>
      <c r="E1439" s="44"/>
      <c r="F1439" s="44"/>
      <c r="G1439" s="45"/>
      <c r="H1439" s="55" t="str">
        <f t="shared" ca="1" si="357"/>
        <v/>
      </c>
      <c r="I1439" s="56" t="str">
        <f t="shared" ca="1" si="358"/>
        <v/>
      </c>
      <c r="J1439" s="56" t="str">
        <f t="shared" ca="1" si="359"/>
        <v/>
      </c>
      <c r="K1439" s="56" t="str">
        <f t="shared" ca="1" si="360"/>
        <v/>
      </c>
      <c r="L1439" s="56" t="str">
        <f t="shared" ca="1" si="361"/>
        <v/>
      </c>
      <c r="M1439" s="56" t="str">
        <f t="shared" ca="1" si="362"/>
        <v/>
      </c>
      <c r="N1439" s="79" t="str">
        <f ca="1">IF(OR(G1439="T",G1439="",AND(H1439="",I1439="",J1439="",K1439="",L1439="",M1439="")),"",Listen!$A$6)</f>
        <v/>
      </c>
      <c r="O1439" s="60" t="str">
        <f t="shared" ca="1" si="353"/>
        <v/>
      </c>
      <c r="P1439" s="74" t="str">
        <f t="shared" ca="1" si="363"/>
        <v/>
      </c>
      <c r="Q1439" s="66" t="str">
        <f t="shared" ca="1" si="364"/>
        <v/>
      </c>
      <c r="R1439" s="66" t="str">
        <f t="shared" ca="1" si="365"/>
        <v/>
      </c>
      <c r="S1439" s="83" t="str">
        <f t="shared" si="366"/>
        <v/>
      </c>
      <c r="T1439" s="75" t="str">
        <f t="shared" si="354"/>
        <v/>
      </c>
      <c r="U1439" s="91" t="str">
        <f t="shared" si="367"/>
        <v/>
      </c>
      <c r="V1439" s="87" t="str">
        <f t="shared" si="355"/>
        <v/>
      </c>
      <c r="W1439" s="46" t="str">
        <f t="shared" si="368"/>
        <v/>
      </c>
      <c r="X1439" s="47"/>
    </row>
    <row r="1440" spans="1:24" x14ac:dyDescent="0.25">
      <c r="A1440" s="108" t="str">
        <f t="shared" si="356"/>
        <v/>
      </c>
      <c r="B1440" s="149"/>
      <c r="C1440" s="34"/>
      <c r="D1440" s="44"/>
      <c r="E1440" s="44"/>
      <c r="F1440" s="44"/>
      <c r="G1440" s="45"/>
      <c r="H1440" s="55" t="str">
        <f t="shared" ca="1" si="357"/>
        <v/>
      </c>
      <c r="I1440" s="56" t="str">
        <f t="shared" ca="1" si="358"/>
        <v/>
      </c>
      <c r="J1440" s="56" t="str">
        <f t="shared" ca="1" si="359"/>
        <v/>
      </c>
      <c r="K1440" s="56" t="str">
        <f t="shared" ca="1" si="360"/>
        <v/>
      </c>
      <c r="L1440" s="56" t="str">
        <f t="shared" ca="1" si="361"/>
        <v/>
      </c>
      <c r="M1440" s="56" t="str">
        <f t="shared" ca="1" si="362"/>
        <v/>
      </c>
      <c r="N1440" s="79" t="str">
        <f ca="1">IF(OR(G1440="T",G1440="",AND(H1440="",I1440="",J1440="",K1440="",L1440="",M1440="")),"",Listen!$A$6)</f>
        <v/>
      </c>
      <c r="O1440" s="60" t="str">
        <f t="shared" ca="1" si="353"/>
        <v/>
      </c>
      <c r="P1440" s="74" t="str">
        <f t="shared" ca="1" si="363"/>
        <v/>
      </c>
      <c r="Q1440" s="66" t="str">
        <f t="shared" ca="1" si="364"/>
        <v/>
      </c>
      <c r="R1440" s="66" t="str">
        <f t="shared" ca="1" si="365"/>
        <v/>
      </c>
      <c r="S1440" s="83" t="str">
        <f t="shared" si="366"/>
        <v/>
      </c>
      <c r="T1440" s="75" t="str">
        <f t="shared" si="354"/>
        <v/>
      </c>
      <c r="U1440" s="91" t="str">
        <f t="shared" si="367"/>
        <v/>
      </c>
      <c r="V1440" s="87" t="str">
        <f t="shared" si="355"/>
        <v/>
      </c>
      <c r="W1440" s="46" t="str">
        <f t="shared" si="368"/>
        <v/>
      </c>
      <c r="X1440" s="47"/>
    </row>
    <row r="1441" spans="1:24" x14ac:dyDescent="0.25">
      <c r="A1441" s="108" t="str">
        <f t="shared" si="356"/>
        <v/>
      </c>
      <c r="B1441" s="149"/>
      <c r="C1441" s="34"/>
      <c r="D1441" s="44"/>
      <c r="E1441" s="44"/>
      <c r="F1441" s="44"/>
      <c r="G1441" s="45"/>
      <c r="H1441" s="55" t="str">
        <f t="shared" ca="1" si="357"/>
        <v/>
      </c>
      <c r="I1441" s="56" t="str">
        <f t="shared" ca="1" si="358"/>
        <v/>
      </c>
      <c r="J1441" s="56" t="str">
        <f t="shared" ca="1" si="359"/>
        <v/>
      </c>
      <c r="K1441" s="56" t="str">
        <f t="shared" ca="1" si="360"/>
        <v/>
      </c>
      <c r="L1441" s="56" t="str">
        <f t="shared" ca="1" si="361"/>
        <v/>
      </c>
      <c r="M1441" s="56" t="str">
        <f t="shared" ca="1" si="362"/>
        <v/>
      </c>
      <c r="N1441" s="79" t="str">
        <f ca="1">IF(OR(G1441="T",G1441="",AND(H1441="",I1441="",J1441="",K1441="",L1441="",M1441="")),"",Listen!$A$6)</f>
        <v/>
      </c>
      <c r="O1441" s="60" t="str">
        <f t="shared" ca="1" si="353"/>
        <v/>
      </c>
      <c r="P1441" s="74" t="str">
        <f t="shared" ca="1" si="363"/>
        <v/>
      </c>
      <c r="Q1441" s="66" t="str">
        <f t="shared" ca="1" si="364"/>
        <v/>
      </c>
      <c r="R1441" s="66" t="str">
        <f t="shared" ca="1" si="365"/>
        <v/>
      </c>
      <c r="S1441" s="83" t="str">
        <f t="shared" si="366"/>
        <v/>
      </c>
      <c r="T1441" s="75" t="str">
        <f t="shared" si="354"/>
        <v/>
      </c>
      <c r="U1441" s="91" t="str">
        <f t="shared" si="367"/>
        <v/>
      </c>
      <c r="V1441" s="87" t="str">
        <f t="shared" si="355"/>
        <v/>
      </c>
      <c r="W1441" s="46" t="str">
        <f t="shared" si="368"/>
        <v/>
      </c>
      <c r="X1441" s="47"/>
    </row>
    <row r="1442" spans="1:24" x14ac:dyDescent="0.25">
      <c r="A1442" s="108" t="str">
        <f t="shared" si="356"/>
        <v/>
      </c>
      <c r="B1442" s="149"/>
      <c r="C1442" s="34"/>
      <c r="D1442" s="44"/>
      <c r="E1442" s="44"/>
      <c r="F1442" s="44"/>
      <c r="G1442" s="45"/>
      <c r="H1442" s="55" t="str">
        <f t="shared" ca="1" si="357"/>
        <v/>
      </c>
      <c r="I1442" s="56" t="str">
        <f t="shared" ca="1" si="358"/>
        <v/>
      </c>
      <c r="J1442" s="56" t="str">
        <f t="shared" ca="1" si="359"/>
        <v/>
      </c>
      <c r="K1442" s="56" t="str">
        <f t="shared" ca="1" si="360"/>
        <v/>
      </c>
      <c r="L1442" s="56" t="str">
        <f t="shared" ca="1" si="361"/>
        <v/>
      </c>
      <c r="M1442" s="56" t="str">
        <f t="shared" ca="1" si="362"/>
        <v/>
      </c>
      <c r="N1442" s="79" t="str">
        <f ca="1">IF(OR(G1442="T",G1442="",AND(H1442="",I1442="",J1442="",K1442="",L1442="",M1442="")),"",Listen!$A$6)</f>
        <v/>
      </c>
      <c r="O1442" s="60" t="str">
        <f t="shared" ca="1" si="353"/>
        <v/>
      </c>
      <c r="P1442" s="74" t="str">
        <f t="shared" ca="1" si="363"/>
        <v/>
      </c>
      <c r="Q1442" s="66" t="str">
        <f t="shared" ca="1" si="364"/>
        <v/>
      </c>
      <c r="R1442" s="66" t="str">
        <f t="shared" ca="1" si="365"/>
        <v/>
      </c>
      <c r="S1442" s="83" t="str">
        <f t="shared" si="366"/>
        <v/>
      </c>
      <c r="T1442" s="75" t="str">
        <f t="shared" si="354"/>
        <v/>
      </c>
      <c r="U1442" s="91" t="str">
        <f t="shared" si="367"/>
        <v/>
      </c>
      <c r="V1442" s="87" t="str">
        <f t="shared" si="355"/>
        <v/>
      </c>
      <c r="W1442" s="46" t="str">
        <f t="shared" si="368"/>
        <v/>
      </c>
      <c r="X1442" s="47"/>
    </row>
    <row r="1443" spans="1:24" x14ac:dyDescent="0.25">
      <c r="A1443" s="108" t="str">
        <f t="shared" si="356"/>
        <v/>
      </c>
      <c r="B1443" s="149"/>
      <c r="C1443" s="34"/>
      <c r="D1443" s="44"/>
      <c r="E1443" s="44"/>
      <c r="F1443" s="44"/>
      <c r="G1443" s="45"/>
      <c r="H1443" s="55" t="str">
        <f t="shared" ca="1" si="357"/>
        <v/>
      </c>
      <c r="I1443" s="56" t="str">
        <f t="shared" ca="1" si="358"/>
        <v/>
      </c>
      <c r="J1443" s="56" t="str">
        <f t="shared" ca="1" si="359"/>
        <v/>
      </c>
      <c r="K1443" s="56" t="str">
        <f t="shared" ca="1" si="360"/>
        <v/>
      </c>
      <c r="L1443" s="56" t="str">
        <f t="shared" ca="1" si="361"/>
        <v/>
      </c>
      <c r="M1443" s="56" t="str">
        <f t="shared" ca="1" si="362"/>
        <v/>
      </c>
      <c r="N1443" s="79" t="str">
        <f ca="1">IF(OR(G1443="T",G1443="",AND(H1443="",I1443="",J1443="",K1443="",L1443="",M1443="")),"",Listen!$A$6)</f>
        <v/>
      </c>
      <c r="O1443" s="60" t="str">
        <f t="shared" ca="1" si="353"/>
        <v/>
      </c>
      <c r="P1443" s="74" t="str">
        <f t="shared" ca="1" si="363"/>
        <v/>
      </c>
      <c r="Q1443" s="66" t="str">
        <f t="shared" ca="1" si="364"/>
        <v/>
      </c>
      <c r="R1443" s="66" t="str">
        <f t="shared" ca="1" si="365"/>
        <v/>
      </c>
      <c r="S1443" s="83" t="str">
        <f t="shared" si="366"/>
        <v/>
      </c>
      <c r="T1443" s="75" t="str">
        <f t="shared" si="354"/>
        <v/>
      </c>
      <c r="U1443" s="91" t="str">
        <f t="shared" si="367"/>
        <v/>
      </c>
      <c r="V1443" s="87" t="str">
        <f t="shared" si="355"/>
        <v/>
      </c>
      <c r="W1443" s="46" t="str">
        <f t="shared" si="368"/>
        <v/>
      </c>
      <c r="X1443" s="47"/>
    </row>
    <row r="1444" spans="1:24" x14ac:dyDescent="0.25">
      <c r="A1444" s="108" t="str">
        <f t="shared" si="356"/>
        <v/>
      </c>
      <c r="B1444" s="149"/>
      <c r="C1444" s="34"/>
      <c r="D1444" s="44"/>
      <c r="E1444" s="44"/>
      <c r="F1444" s="44"/>
      <c r="G1444" s="45"/>
      <c r="H1444" s="55" t="str">
        <f t="shared" ca="1" si="357"/>
        <v/>
      </c>
      <c r="I1444" s="56" t="str">
        <f t="shared" ca="1" si="358"/>
        <v/>
      </c>
      <c r="J1444" s="56" t="str">
        <f t="shared" ca="1" si="359"/>
        <v/>
      </c>
      <c r="K1444" s="56" t="str">
        <f t="shared" ca="1" si="360"/>
        <v/>
      </c>
      <c r="L1444" s="56" t="str">
        <f t="shared" ca="1" si="361"/>
        <v/>
      </c>
      <c r="M1444" s="56" t="str">
        <f t="shared" ca="1" si="362"/>
        <v/>
      </c>
      <c r="N1444" s="79" t="str">
        <f ca="1">IF(OR(G1444="T",G1444="",AND(H1444="",I1444="",J1444="",K1444="",L1444="",M1444="")),"",Listen!$A$6)</f>
        <v/>
      </c>
      <c r="O1444" s="60" t="str">
        <f t="shared" ca="1" si="353"/>
        <v/>
      </c>
      <c r="P1444" s="74" t="str">
        <f t="shared" ca="1" si="363"/>
        <v/>
      </c>
      <c r="Q1444" s="66" t="str">
        <f t="shared" ca="1" si="364"/>
        <v/>
      </c>
      <c r="R1444" s="66" t="str">
        <f t="shared" ca="1" si="365"/>
        <v/>
      </c>
      <c r="S1444" s="83" t="str">
        <f t="shared" si="366"/>
        <v/>
      </c>
      <c r="T1444" s="75" t="str">
        <f t="shared" si="354"/>
        <v/>
      </c>
      <c r="U1444" s="91" t="str">
        <f t="shared" si="367"/>
        <v/>
      </c>
      <c r="V1444" s="87" t="str">
        <f t="shared" si="355"/>
        <v/>
      </c>
      <c r="W1444" s="46" t="str">
        <f t="shared" si="368"/>
        <v/>
      </c>
      <c r="X1444" s="47"/>
    </row>
    <row r="1445" spans="1:24" x14ac:dyDescent="0.25">
      <c r="A1445" s="108" t="str">
        <f t="shared" si="356"/>
        <v/>
      </c>
      <c r="B1445" s="149"/>
      <c r="C1445" s="34"/>
      <c r="D1445" s="44"/>
      <c r="E1445" s="44"/>
      <c r="F1445" s="44"/>
      <c r="G1445" s="45"/>
      <c r="H1445" s="55" t="str">
        <f t="shared" ca="1" si="357"/>
        <v/>
      </c>
      <c r="I1445" s="56" t="str">
        <f t="shared" ca="1" si="358"/>
        <v/>
      </c>
      <c r="J1445" s="56" t="str">
        <f t="shared" ca="1" si="359"/>
        <v/>
      </c>
      <c r="K1445" s="56" t="str">
        <f t="shared" ca="1" si="360"/>
        <v/>
      </c>
      <c r="L1445" s="56" t="str">
        <f t="shared" ca="1" si="361"/>
        <v/>
      </c>
      <c r="M1445" s="56" t="str">
        <f t="shared" ca="1" si="362"/>
        <v/>
      </c>
      <c r="N1445" s="79" t="str">
        <f ca="1">IF(OR(G1445="T",G1445="",AND(H1445="",I1445="",J1445="",K1445="",L1445="",M1445="")),"",Listen!$A$6)</f>
        <v/>
      </c>
      <c r="O1445" s="60" t="str">
        <f t="shared" ca="1" si="353"/>
        <v/>
      </c>
      <c r="P1445" s="74" t="str">
        <f t="shared" ca="1" si="363"/>
        <v/>
      </c>
      <c r="Q1445" s="66" t="str">
        <f t="shared" ca="1" si="364"/>
        <v/>
      </c>
      <c r="R1445" s="66" t="str">
        <f t="shared" ca="1" si="365"/>
        <v/>
      </c>
      <c r="S1445" s="83" t="str">
        <f t="shared" si="366"/>
        <v/>
      </c>
      <c r="T1445" s="75" t="str">
        <f t="shared" si="354"/>
        <v/>
      </c>
      <c r="U1445" s="91" t="str">
        <f t="shared" si="367"/>
        <v/>
      </c>
      <c r="V1445" s="87" t="str">
        <f t="shared" si="355"/>
        <v/>
      </c>
      <c r="W1445" s="46" t="str">
        <f t="shared" si="368"/>
        <v/>
      </c>
      <c r="X1445" s="47"/>
    </row>
    <row r="1446" spans="1:24" x14ac:dyDescent="0.25">
      <c r="A1446" s="108" t="str">
        <f t="shared" si="356"/>
        <v/>
      </c>
      <c r="B1446" s="149"/>
      <c r="C1446" s="34"/>
      <c r="D1446" s="44"/>
      <c r="E1446" s="44"/>
      <c r="F1446" s="44"/>
      <c r="G1446" s="45"/>
      <c r="H1446" s="55" t="str">
        <f t="shared" ca="1" si="357"/>
        <v/>
      </c>
      <c r="I1446" s="56" t="str">
        <f t="shared" ca="1" si="358"/>
        <v/>
      </c>
      <c r="J1446" s="56" t="str">
        <f t="shared" ca="1" si="359"/>
        <v/>
      </c>
      <c r="K1446" s="56" t="str">
        <f t="shared" ca="1" si="360"/>
        <v/>
      </c>
      <c r="L1446" s="56" t="str">
        <f t="shared" ca="1" si="361"/>
        <v/>
      </c>
      <c r="M1446" s="56" t="str">
        <f t="shared" ca="1" si="362"/>
        <v/>
      </c>
      <c r="N1446" s="79" t="str">
        <f ca="1">IF(OR(G1446="T",G1446="",AND(H1446="",I1446="",J1446="",K1446="",L1446="",M1446="")),"",Listen!$A$6)</f>
        <v/>
      </c>
      <c r="O1446" s="60" t="str">
        <f t="shared" ca="1" si="353"/>
        <v/>
      </c>
      <c r="P1446" s="74" t="str">
        <f t="shared" ca="1" si="363"/>
        <v/>
      </c>
      <c r="Q1446" s="66" t="str">
        <f t="shared" ca="1" si="364"/>
        <v/>
      </c>
      <c r="R1446" s="66" t="str">
        <f t="shared" ca="1" si="365"/>
        <v/>
      </c>
      <c r="S1446" s="83" t="str">
        <f t="shared" si="366"/>
        <v/>
      </c>
      <c r="T1446" s="75" t="str">
        <f t="shared" si="354"/>
        <v/>
      </c>
      <c r="U1446" s="91" t="str">
        <f t="shared" si="367"/>
        <v/>
      </c>
      <c r="V1446" s="87" t="str">
        <f t="shared" si="355"/>
        <v/>
      </c>
      <c r="W1446" s="46" t="str">
        <f t="shared" si="368"/>
        <v/>
      </c>
      <c r="X1446" s="47"/>
    </row>
    <row r="1447" spans="1:24" x14ac:dyDescent="0.25">
      <c r="A1447" s="108" t="str">
        <f t="shared" si="356"/>
        <v/>
      </c>
      <c r="B1447" s="149"/>
      <c r="C1447" s="34"/>
      <c r="D1447" s="44"/>
      <c r="E1447" s="44"/>
      <c r="F1447" s="44"/>
      <c r="G1447" s="45"/>
      <c r="H1447" s="55" t="str">
        <f t="shared" ca="1" si="357"/>
        <v/>
      </c>
      <c r="I1447" s="56" t="str">
        <f t="shared" ca="1" si="358"/>
        <v/>
      </c>
      <c r="J1447" s="56" t="str">
        <f t="shared" ca="1" si="359"/>
        <v/>
      </c>
      <c r="K1447" s="56" t="str">
        <f t="shared" ca="1" si="360"/>
        <v/>
      </c>
      <c r="L1447" s="56" t="str">
        <f t="shared" ca="1" si="361"/>
        <v/>
      </c>
      <c r="M1447" s="56" t="str">
        <f t="shared" ca="1" si="362"/>
        <v/>
      </c>
      <c r="N1447" s="79" t="str">
        <f ca="1">IF(OR(G1447="T",G1447="",AND(H1447="",I1447="",J1447="",K1447="",L1447="",M1447="")),"",Listen!$A$6)</f>
        <v/>
      </c>
      <c r="O1447" s="60" t="str">
        <f t="shared" ca="1" si="353"/>
        <v/>
      </c>
      <c r="P1447" s="74" t="str">
        <f t="shared" ca="1" si="363"/>
        <v/>
      </c>
      <c r="Q1447" s="66" t="str">
        <f t="shared" ca="1" si="364"/>
        <v/>
      </c>
      <c r="R1447" s="66" t="str">
        <f t="shared" ca="1" si="365"/>
        <v/>
      </c>
      <c r="S1447" s="83" t="str">
        <f t="shared" si="366"/>
        <v/>
      </c>
      <c r="T1447" s="75" t="str">
        <f t="shared" si="354"/>
        <v/>
      </c>
      <c r="U1447" s="91" t="str">
        <f t="shared" si="367"/>
        <v/>
      </c>
      <c r="V1447" s="87" t="str">
        <f t="shared" si="355"/>
        <v/>
      </c>
      <c r="W1447" s="46" t="str">
        <f t="shared" si="368"/>
        <v/>
      </c>
      <c r="X1447" s="47"/>
    </row>
    <row r="1448" spans="1:24" x14ac:dyDescent="0.25">
      <c r="A1448" s="108" t="str">
        <f t="shared" si="356"/>
        <v/>
      </c>
      <c r="B1448" s="149"/>
      <c r="C1448" s="34"/>
      <c r="D1448" s="44"/>
      <c r="E1448" s="44"/>
      <c r="F1448" s="44"/>
      <c r="G1448" s="45"/>
      <c r="H1448" s="55" t="str">
        <f t="shared" ca="1" si="357"/>
        <v/>
      </c>
      <c r="I1448" s="56" t="str">
        <f t="shared" ca="1" si="358"/>
        <v/>
      </c>
      <c r="J1448" s="56" t="str">
        <f t="shared" ca="1" si="359"/>
        <v/>
      </c>
      <c r="K1448" s="56" t="str">
        <f t="shared" ca="1" si="360"/>
        <v/>
      </c>
      <c r="L1448" s="56" t="str">
        <f t="shared" ca="1" si="361"/>
        <v/>
      </c>
      <c r="M1448" s="56" t="str">
        <f t="shared" ca="1" si="362"/>
        <v/>
      </c>
      <c r="N1448" s="79" t="str">
        <f ca="1">IF(OR(G1448="T",G1448="",AND(H1448="",I1448="",J1448="",K1448="",L1448="",M1448="")),"",Listen!$A$6)</f>
        <v/>
      </c>
      <c r="O1448" s="60" t="str">
        <f t="shared" ca="1" si="353"/>
        <v/>
      </c>
      <c r="P1448" s="74" t="str">
        <f t="shared" ca="1" si="363"/>
        <v/>
      </c>
      <c r="Q1448" s="66" t="str">
        <f t="shared" ca="1" si="364"/>
        <v/>
      </c>
      <c r="R1448" s="66" t="str">
        <f t="shared" ca="1" si="365"/>
        <v/>
      </c>
      <c r="S1448" s="83" t="str">
        <f t="shared" si="366"/>
        <v/>
      </c>
      <c r="T1448" s="75" t="str">
        <f t="shared" si="354"/>
        <v/>
      </c>
      <c r="U1448" s="91" t="str">
        <f t="shared" si="367"/>
        <v/>
      </c>
      <c r="V1448" s="87" t="str">
        <f t="shared" si="355"/>
        <v/>
      </c>
      <c r="W1448" s="46" t="str">
        <f t="shared" si="368"/>
        <v/>
      </c>
      <c r="X1448" s="47"/>
    </row>
    <row r="1449" spans="1:24" x14ac:dyDescent="0.25">
      <c r="A1449" s="108" t="str">
        <f t="shared" si="356"/>
        <v/>
      </c>
      <c r="B1449" s="149"/>
      <c r="C1449" s="34"/>
      <c r="D1449" s="44"/>
      <c r="E1449" s="44"/>
      <c r="F1449" s="44"/>
      <c r="G1449" s="45"/>
      <c r="H1449" s="55" t="str">
        <f t="shared" ca="1" si="357"/>
        <v/>
      </c>
      <c r="I1449" s="56" t="str">
        <f t="shared" ca="1" si="358"/>
        <v/>
      </c>
      <c r="J1449" s="56" t="str">
        <f t="shared" ca="1" si="359"/>
        <v/>
      </c>
      <c r="K1449" s="56" t="str">
        <f t="shared" ca="1" si="360"/>
        <v/>
      </c>
      <c r="L1449" s="56" t="str">
        <f t="shared" ca="1" si="361"/>
        <v/>
      </c>
      <c r="M1449" s="56" t="str">
        <f t="shared" ca="1" si="362"/>
        <v/>
      </c>
      <c r="N1449" s="79" t="str">
        <f ca="1">IF(OR(G1449="T",G1449="",AND(H1449="",I1449="",J1449="",K1449="",L1449="",M1449="")),"",Listen!$A$6)</f>
        <v/>
      </c>
      <c r="O1449" s="60" t="str">
        <f t="shared" ca="1" si="353"/>
        <v/>
      </c>
      <c r="P1449" s="74" t="str">
        <f t="shared" ca="1" si="363"/>
        <v/>
      </c>
      <c r="Q1449" s="66" t="str">
        <f t="shared" ca="1" si="364"/>
        <v/>
      </c>
      <c r="R1449" s="66" t="str">
        <f t="shared" ca="1" si="365"/>
        <v/>
      </c>
      <c r="S1449" s="83" t="str">
        <f t="shared" si="366"/>
        <v/>
      </c>
      <c r="T1449" s="75" t="str">
        <f t="shared" si="354"/>
        <v/>
      </c>
      <c r="U1449" s="91" t="str">
        <f t="shared" si="367"/>
        <v/>
      </c>
      <c r="V1449" s="87" t="str">
        <f t="shared" si="355"/>
        <v/>
      </c>
      <c r="W1449" s="46" t="str">
        <f t="shared" si="368"/>
        <v/>
      </c>
      <c r="X1449" s="47"/>
    </row>
    <row r="1450" spans="1:24" x14ac:dyDescent="0.25">
      <c r="A1450" s="108" t="str">
        <f t="shared" si="356"/>
        <v/>
      </c>
      <c r="B1450" s="149"/>
      <c r="C1450" s="34"/>
      <c r="D1450" s="44"/>
      <c r="E1450" s="44"/>
      <c r="F1450" s="44"/>
      <c r="G1450" s="45"/>
      <c r="H1450" s="55" t="str">
        <f t="shared" ca="1" si="357"/>
        <v/>
      </c>
      <c r="I1450" s="56" t="str">
        <f t="shared" ca="1" si="358"/>
        <v/>
      </c>
      <c r="J1450" s="56" t="str">
        <f t="shared" ca="1" si="359"/>
        <v/>
      </c>
      <c r="K1450" s="56" t="str">
        <f t="shared" ca="1" si="360"/>
        <v/>
      </c>
      <c r="L1450" s="56" t="str">
        <f t="shared" ca="1" si="361"/>
        <v/>
      </c>
      <c r="M1450" s="56" t="str">
        <f t="shared" ca="1" si="362"/>
        <v/>
      </c>
      <c r="N1450" s="79" t="str">
        <f ca="1">IF(OR(G1450="T",G1450="",AND(H1450="",I1450="",J1450="",K1450="",L1450="",M1450="")),"",Listen!$A$6)</f>
        <v/>
      </c>
      <c r="O1450" s="60" t="str">
        <f t="shared" ca="1" si="353"/>
        <v/>
      </c>
      <c r="P1450" s="74" t="str">
        <f t="shared" ca="1" si="363"/>
        <v/>
      </c>
      <c r="Q1450" s="66" t="str">
        <f t="shared" ca="1" si="364"/>
        <v/>
      </c>
      <c r="R1450" s="66" t="str">
        <f t="shared" ca="1" si="365"/>
        <v/>
      </c>
      <c r="S1450" s="83" t="str">
        <f t="shared" si="366"/>
        <v/>
      </c>
      <c r="T1450" s="75" t="str">
        <f t="shared" si="354"/>
        <v/>
      </c>
      <c r="U1450" s="91" t="str">
        <f t="shared" si="367"/>
        <v/>
      </c>
      <c r="V1450" s="87" t="str">
        <f t="shared" si="355"/>
        <v/>
      </c>
      <c r="W1450" s="46" t="str">
        <f t="shared" si="368"/>
        <v/>
      </c>
      <c r="X1450" s="47"/>
    </row>
    <row r="1451" spans="1:24" x14ac:dyDescent="0.25">
      <c r="A1451" s="108" t="str">
        <f t="shared" si="356"/>
        <v/>
      </c>
      <c r="B1451" s="149"/>
      <c r="C1451" s="34"/>
      <c r="D1451" s="44"/>
      <c r="E1451" s="44"/>
      <c r="F1451" s="44"/>
      <c r="G1451" s="45"/>
      <c r="H1451" s="55" t="str">
        <f t="shared" ca="1" si="357"/>
        <v/>
      </c>
      <c r="I1451" s="56" t="str">
        <f t="shared" ca="1" si="358"/>
        <v/>
      </c>
      <c r="J1451" s="56" t="str">
        <f t="shared" ca="1" si="359"/>
        <v/>
      </c>
      <c r="K1451" s="56" t="str">
        <f t="shared" ca="1" si="360"/>
        <v/>
      </c>
      <c r="L1451" s="56" t="str">
        <f t="shared" ca="1" si="361"/>
        <v/>
      </c>
      <c r="M1451" s="56" t="str">
        <f t="shared" ca="1" si="362"/>
        <v/>
      </c>
      <c r="N1451" s="79" t="str">
        <f ca="1">IF(OR(G1451="T",G1451="",AND(H1451="",I1451="",J1451="",K1451="",L1451="",M1451="")),"",Listen!$A$6)</f>
        <v/>
      </c>
      <c r="O1451" s="60" t="str">
        <f t="shared" ca="1" si="353"/>
        <v/>
      </c>
      <c r="P1451" s="74" t="str">
        <f t="shared" ca="1" si="363"/>
        <v/>
      </c>
      <c r="Q1451" s="66" t="str">
        <f t="shared" ca="1" si="364"/>
        <v/>
      </c>
      <c r="R1451" s="66" t="str">
        <f t="shared" ca="1" si="365"/>
        <v/>
      </c>
      <c r="S1451" s="83" t="str">
        <f t="shared" si="366"/>
        <v/>
      </c>
      <c r="T1451" s="75" t="str">
        <f t="shared" si="354"/>
        <v/>
      </c>
      <c r="U1451" s="91" t="str">
        <f t="shared" si="367"/>
        <v/>
      </c>
      <c r="V1451" s="87" t="str">
        <f t="shared" si="355"/>
        <v/>
      </c>
      <c r="W1451" s="46" t="str">
        <f t="shared" si="368"/>
        <v/>
      </c>
      <c r="X1451" s="47"/>
    </row>
    <row r="1452" spans="1:24" x14ac:dyDescent="0.25">
      <c r="A1452" s="108" t="str">
        <f t="shared" si="356"/>
        <v/>
      </c>
      <c r="B1452" s="149"/>
      <c r="C1452" s="34"/>
      <c r="D1452" s="44"/>
      <c r="E1452" s="44"/>
      <c r="F1452" s="44"/>
      <c r="G1452" s="45"/>
      <c r="H1452" s="55" t="str">
        <f t="shared" ca="1" si="357"/>
        <v/>
      </c>
      <c r="I1452" s="56" t="str">
        <f t="shared" ca="1" si="358"/>
        <v/>
      </c>
      <c r="J1452" s="56" t="str">
        <f t="shared" ca="1" si="359"/>
        <v/>
      </c>
      <c r="K1452" s="56" t="str">
        <f t="shared" ca="1" si="360"/>
        <v/>
      </c>
      <c r="L1452" s="56" t="str">
        <f t="shared" ca="1" si="361"/>
        <v/>
      </c>
      <c r="M1452" s="56" t="str">
        <f t="shared" ca="1" si="362"/>
        <v/>
      </c>
      <c r="N1452" s="79" t="str">
        <f ca="1">IF(OR(G1452="T",G1452="",AND(H1452="",I1452="",J1452="",K1452="",L1452="",M1452="")),"",Listen!$A$6)</f>
        <v/>
      </c>
      <c r="O1452" s="60" t="str">
        <f t="shared" ca="1" si="353"/>
        <v/>
      </c>
      <c r="P1452" s="74" t="str">
        <f t="shared" ca="1" si="363"/>
        <v/>
      </c>
      <c r="Q1452" s="66" t="str">
        <f t="shared" ca="1" si="364"/>
        <v/>
      </c>
      <c r="R1452" s="66" t="str">
        <f t="shared" ca="1" si="365"/>
        <v/>
      </c>
      <c r="S1452" s="83" t="str">
        <f t="shared" si="366"/>
        <v/>
      </c>
      <c r="T1452" s="75" t="str">
        <f t="shared" si="354"/>
        <v/>
      </c>
      <c r="U1452" s="91" t="str">
        <f t="shared" si="367"/>
        <v/>
      </c>
      <c r="V1452" s="87" t="str">
        <f t="shared" si="355"/>
        <v/>
      </c>
      <c r="W1452" s="46" t="str">
        <f t="shared" si="368"/>
        <v/>
      </c>
      <c r="X1452" s="47"/>
    </row>
    <row r="1453" spans="1:24" x14ac:dyDescent="0.25">
      <c r="A1453" s="108" t="str">
        <f t="shared" si="356"/>
        <v/>
      </c>
      <c r="B1453" s="149"/>
      <c r="C1453" s="34"/>
      <c r="D1453" s="44"/>
      <c r="E1453" s="44"/>
      <c r="F1453" s="44"/>
      <c r="G1453" s="45"/>
      <c r="H1453" s="55" t="str">
        <f t="shared" ca="1" si="357"/>
        <v/>
      </c>
      <c r="I1453" s="56" t="str">
        <f t="shared" ca="1" si="358"/>
        <v/>
      </c>
      <c r="J1453" s="56" t="str">
        <f t="shared" ca="1" si="359"/>
        <v/>
      </c>
      <c r="K1453" s="56" t="str">
        <f t="shared" ca="1" si="360"/>
        <v/>
      </c>
      <c r="L1453" s="56" t="str">
        <f t="shared" ca="1" si="361"/>
        <v/>
      </c>
      <c r="M1453" s="56" t="str">
        <f t="shared" ca="1" si="362"/>
        <v/>
      </c>
      <c r="N1453" s="79" t="str">
        <f ca="1">IF(OR(G1453="T",G1453="",AND(H1453="",I1453="",J1453="",K1453="",L1453="",M1453="")),"",Listen!$A$6)</f>
        <v/>
      </c>
      <c r="O1453" s="60" t="str">
        <f t="shared" ca="1" si="353"/>
        <v/>
      </c>
      <c r="P1453" s="74" t="str">
        <f t="shared" ca="1" si="363"/>
        <v/>
      </c>
      <c r="Q1453" s="66" t="str">
        <f t="shared" ca="1" si="364"/>
        <v/>
      </c>
      <c r="R1453" s="66" t="str">
        <f t="shared" ca="1" si="365"/>
        <v/>
      </c>
      <c r="S1453" s="83" t="str">
        <f t="shared" si="366"/>
        <v/>
      </c>
      <c r="T1453" s="75" t="str">
        <f t="shared" si="354"/>
        <v/>
      </c>
      <c r="U1453" s="91" t="str">
        <f t="shared" si="367"/>
        <v/>
      </c>
      <c r="V1453" s="87" t="str">
        <f t="shared" si="355"/>
        <v/>
      </c>
      <c r="W1453" s="46" t="str">
        <f t="shared" si="368"/>
        <v/>
      </c>
      <c r="X1453" s="47"/>
    </row>
    <row r="1454" spans="1:24" x14ac:dyDescent="0.25">
      <c r="A1454" s="108" t="str">
        <f t="shared" si="356"/>
        <v/>
      </c>
      <c r="B1454" s="149"/>
      <c r="C1454" s="34"/>
      <c r="D1454" s="44"/>
      <c r="E1454" s="44"/>
      <c r="F1454" s="44"/>
      <c r="G1454" s="45"/>
      <c r="H1454" s="55" t="str">
        <f t="shared" ca="1" si="357"/>
        <v/>
      </c>
      <c r="I1454" s="56" t="str">
        <f t="shared" ca="1" si="358"/>
        <v/>
      </c>
      <c r="J1454" s="56" t="str">
        <f t="shared" ca="1" si="359"/>
        <v/>
      </c>
      <c r="K1454" s="56" t="str">
        <f t="shared" ca="1" si="360"/>
        <v/>
      </c>
      <c r="L1454" s="56" t="str">
        <f t="shared" ca="1" si="361"/>
        <v/>
      </c>
      <c r="M1454" s="56" t="str">
        <f t="shared" ca="1" si="362"/>
        <v/>
      </c>
      <c r="N1454" s="79" t="str">
        <f ca="1">IF(OR(G1454="T",G1454="",AND(H1454="",I1454="",J1454="",K1454="",L1454="",M1454="")),"",Listen!$A$6)</f>
        <v/>
      </c>
      <c r="O1454" s="60" t="str">
        <f t="shared" ca="1" si="353"/>
        <v/>
      </c>
      <c r="P1454" s="74" t="str">
        <f t="shared" ca="1" si="363"/>
        <v/>
      </c>
      <c r="Q1454" s="66" t="str">
        <f t="shared" ca="1" si="364"/>
        <v/>
      </c>
      <c r="R1454" s="66" t="str">
        <f t="shared" ca="1" si="365"/>
        <v/>
      </c>
      <c r="S1454" s="83" t="str">
        <f t="shared" si="366"/>
        <v/>
      </c>
      <c r="T1454" s="75" t="str">
        <f t="shared" si="354"/>
        <v/>
      </c>
      <c r="U1454" s="91" t="str">
        <f t="shared" si="367"/>
        <v/>
      </c>
      <c r="V1454" s="87" t="str">
        <f t="shared" si="355"/>
        <v/>
      </c>
      <c r="W1454" s="46" t="str">
        <f t="shared" si="368"/>
        <v/>
      </c>
      <c r="X1454" s="47"/>
    </row>
    <row r="1455" spans="1:24" x14ac:dyDescent="0.25">
      <c r="A1455" s="108" t="str">
        <f t="shared" si="356"/>
        <v/>
      </c>
      <c r="B1455" s="149"/>
      <c r="C1455" s="34"/>
      <c r="D1455" s="44"/>
      <c r="E1455" s="44"/>
      <c r="F1455" s="44"/>
      <c r="G1455" s="45"/>
      <c r="H1455" s="55" t="str">
        <f t="shared" ca="1" si="357"/>
        <v/>
      </c>
      <c r="I1455" s="56" t="str">
        <f t="shared" ca="1" si="358"/>
        <v/>
      </c>
      <c r="J1455" s="56" t="str">
        <f t="shared" ca="1" si="359"/>
        <v/>
      </c>
      <c r="K1455" s="56" t="str">
        <f t="shared" ca="1" si="360"/>
        <v/>
      </c>
      <c r="L1455" s="56" t="str">
        <f t="shared" ca="1" si="361"/>
        <v/>
      </c>
      <c r="M1455" s="56" t="str">
        <f t="shared" ca="1" si="362"/>
        <v/>
      </c>
      <c r="N1455" s="79" t="str">
        <f ca="1">IF(OR(G1455="T",G1455="",AND(H1455="",I1455="",J1455="",K1455="",L1455="",M1455="")),"",Listen!$A$6)</f>
        <v/>
      </c>
      <c r="O1455" s="60" t="str">
        <f t="shared" ca="1" si="353"/>
        <v/>
      </c>
      <c r="P1455" s="74" t="str">
        <f t="shared" ca="1" si="363"/>
        <v/>
      </c>
      <c r="Q1455" s="66" t="str">
        <f t="shared" ca="1" si="364"/>
        <v/>
      </c>
      <c r="R1455" s="66" t="str">
        <f t="shared" ca="1" si="365"/>
        <v/>
      </c>
      <c r="S1455" s="83" t="str">
        <f t="shared" si="366"/>
        <v/>
      </c>
      <c r="T1455" s="75" t="str">
        <f t="shared" si="354"/>
        <v/>
      </c>
      <c r="U1455" s="91" t="str">
        <f t="shared" si="367"/>
        <v/>
      </c>
      <c r="V1455" s="87" t="str">
        <f t="shared" si="355"/>
        <v/>
      </c>
      <c r="W1455" s="46" t="str">
        <f t="shared" si="368"/>
        <v/>
      </c>
      <c r="X1455" s="47"/>
    </row>
    <row r="1456" spans="1:24" x14ac:dyDescent="0.25">
      <c r="A1456" s="108" t="str">
        <f t="shared" si="356"/>
        <v/>
      </c>
      <c r="B1456" s="149"/>
      <c r="C1456" s="34"/>
      <c r="D1456" s="44"/>
      <c r="E1456" s="44"/>
      <c r="F1456" s="44"/>
      <c r="G1456" s="45"/>
      <c r="H1456" s="55" t="str">
        <f t="shared" ca="1" si="357"/>
        <v/>
      </c>
      <c r="I1456" s="56" t="str">
        <f t="shared" ca="1" si="358"/>
        <v/>
      </c>
      <c r="J1456" s="56" t="str">
        <f t="shared" ca="1" si="359"/>
        <v/>
      </c>
      <c r="K1456" s="56" t="str">
        <f t="shared" ca="1" si="360"/>
        <v/>
      </c>
      <c r="L1456" s="56" t="str">
        <f t="shared" ca="1" si="361"/>
        <v/>
      </c>
      <c r="M1456" s="56" t="str">
        <f t="shared" ca="1" si="362"/>
        <v/>
      </c>
      <c r="N1456" s="79" t="str">
        <f ca="1">IF(OR(G1456="T",G1456="",AND(H1456="",I1456="",J1456="",K1456="",L1456="",M1456="")),"",Listen!$A$6)</f>
        <v/>
      </c>
      <c r="O1456" s="60" t="str">
        <f t="shared" ca="1" si="353"/>
        <v/>
      </c>
      <c r="P1456" s="74" t="str">
        <f t="shared" ca="1" si="363"/>
        <v/>
      </c>
      <c r="Q1456" s="66" t="str">
        <f t="shared" ca="1" si="364"/>
        <v/>
      </c>
      <c r="R1456" s="66" t="str">
        <f t="shared" ca="1" si="365"/>
        <v/>
      </c>
      <c r="S1456" s="83" t="str">
        <f t="shared" si="366"/>
        <v/>
      </c>
      <c r="T1456" s="75" t="str">
        <f t="shared" si="354"/>
        <v/>
      </c>
      <c r="U1456" s="91" t="str">
        <f t="shared" si="367"/>
        <v/>
      </c>
      <c r="V1456" s="87" t="str">
        <f t="shared" si="355"/>
        <v/>
      </c>
      <c r="W1456" s="46" t="str">
        <f t="shared" si="368"/>
        <v/>
      </c>
      <c r="X1456" s="47"/>
    </row>
    <row r="1457" spans="1:24" x14ac:dyDescent="0.25">
      <c r="A1457" s="108" t="str">
        <f t="shared" si="356"/>
        <v/>
      </c>
      <c r="B1457" s="149"/>
      <c r="C1457" s="34"/>
      <c r="D1457" s="44"/>
      <c r="E1457" s="44"/>
      <c r="F1457" s="44"/>
      <c r="G1457" s="45"/>
      <c r="H1457" s="55" t="str">
        <f t="shared" ca="1" si="357"/>
        <v/>
      </c>
      <c r="I1457" s="56" t="str">
        <f t="shared" ca="1" si="358"/>
        <v/>
      </c>
      <c r="J1457" s="56" t="str">
        <f t="shared" ca="1" si="359"/>
        <v/>
      </c>
      <c r="K1457" s="56" t="str">
        <f t="shared" ca="1" si="360"/>
        <v/>
      </c>
      <c r="L1457" s="56" t="str">
        <f t="shared" ca="1" si="361"/>
        <v/>
      </c>
      <c r="M1457" s="56" t="str">
        <f t="shared" ca="1" si="362"/>
        <v/>
      </c>
      <c r="N1457" s="79" t="str">
        <f ca="1">IF(OR(G1457="T",G1457="",AND(H1457="",I1457="",J1457="",K1457="",L1457="",M1457="")),"",Listen!$A$6)</f>
        <v/>
      </c>
      <c r="O1457" s="60" t="str">
        <f t="shared" ca="1" si="353"/>
        <v/>
      </c>
      <c r="P1457" s="74" t="str">
        <f t="shared" ca="1" si="363"/>
        <v/>
      </c>
      <c r="Q1457" s="66" t="str">
        <f t="shared" ca="1" si="364"/>
        <v/>
      </c>
      <c r="R1457" s="66" t="str">
        <f t="shared" ca="1" si="365"/>
        <v/>
      </c>
      <c r="S1457" s="83" t="str">
        <f t="shared" si="366"/>
        <v/>
      </c>
      <c r="T1457" s="75" t="str">
        <f t="shared" si="354"/>
        <v/>
      </c>
      <c r="U1457" s="91" t="str">
        <f t="shared" si="367"/>
        <v/>
      </c>
      <c r="V1457" s="87" t="str">
        <f t="shared" si="355"/>
        <v/>
      </c>
      <c r="W1457" s="46" t="str">
        <f t="shared" si="368"/>
        <v/>
      </c>
      <c r="X1457" s="47"/>
    </row>
    <row r="1458" spans="1:24" x14ac:dyDescent="0.25">
      <c r="A1458" s="108" t="str">
        <f t="shared" si="356"/>
        <v/>
      </c>
      <c r="B1458" s="149"/>
      <c r="C1458" s="34"/>
      <c r="D1458" s="44"/>
      <c r="E1458" s="44"/>
      <c r="F1458" s="44"/>
      <c r="G1458" s="45"/>
      <c r="H1458" s="55" t="str">
        <f t="shared" ca="1" si="357"/>
        <v/>
      </c>
      <c r="I1458" s="56" t="str">
        <f t="shared" ca="1" si="358"/>
        <v/>
      </c>
      <c r="J1458" s="56" t="str">
        <f t="shared" ca="1" si="359"/>
        <v/>
      </c>
      <c r="K1458" s="56" t="str">
        <f t="shared" ca="1" si="360"/>
        <v/>
      </c>
      <c r="L1458" s="56" t="str">
        <f t="shared" ca="1" si="361"/>
        <v/>
      </c>
      <c r="M1458" s="56" t="str">
        <f t="shared" ca="1" si="362"/>
        <v/>
      </c>
      <c r="N1458" s="79" t="str">
        <f ca="1">IF(OR(G1458="T",G1458="",AND(H1458="",I1458="",J1458="",K1458="",L1458="",M1458="")),"",Listen!$A$6)</f>
        <v/>
      </c>
      <c r="O1458" s="60" t="str">
        <f t="shared" ca="1" si="353"/>
        <v/>
      </c>
      <c r="P1458" s="74" t="str">
        <f t="shared" ca="1" si="363"/>
        <v/>
      </c>
      <c r="Q1458" s="66" t="str">
        <f t="shared" ca="1" si="364"/>
        <v/>
      </c>
      <c r="R1458" s="66" t="str">
        <f t="shared" ca="1" si="365"/>
        <v/>
      </c>
      <c r="S1458" s="83" t="str">
        <f t="shared" si="366"/>
        <v/>
      </c>
      <c r="T1458" s="75" t="str">
        <f t="shared" si="354"/>
        <v/>
      </c>
      <c r="U1458" s="91" t="str">
        <f t="shared" si="367"/>
        <v/>
      </c>
      <c r="V1458" s="87" t="str">
        <f t="shared" si="355"/>
        <v/>
      </c>
      <c r="W1458" s="46" t="str">
        <f t="shared" si="368"/>
        <v/>
      </c>
      <c r="X1458" s="47"/>
    </row>
    <row r="1459" spans="1:24" x14ac:dyDescent="0.25">
      <c r="A1459" s="108" t="str">
        <f t="shared" si="356"/>
        <v/>
      </c>
      <c r="B1459" s="149"/>
      <c r="C1459" s="34"/>
      <c r="D1459" s="44"/>
      <c r="E1459" s="44"/>
      <c r="F1459" s="44"/>
      <c r="G1459" s="45"/>
      <c r="H1459" s="55" t="str">
        <f t="shared" ca="1" si="357"/>
        <v/>
      </c>
      <c r="I1459" s="56" t="str">
        <f t="shared" ca="1" si="358"/>
        <v/>
      </c>
      <c r="J1459" s="56" t="str">
        <f t="shared" ca="1" si="359"/>
        <v/>
      </c>
      <c r="K1459" s="56" t="str">
        <f t="shared" ca="1" si="360"/>
        <v/>
      </c>
      <c r="L1459" s="56" t="str">
        <f t="shared" ca="1" si="361"/>
        <v/>
      </c>
      <c r="M1459" s="56" t="str">
        <f t="shared" ca="1" si="362"/>
        <v/>
      </c>
      <c r="N1459" s="79" t="str">
        <f ca="1">IF(OR(G1459="T",G1459="",AND(H1459="",I1459="",J1459="",K1459="",L1459="",M1459="")),"",Listen!$A$6)</f>
        <v/>
      </c>
      <c r="O1459" s="60" t="str">
        <f t="shared" ca="1" si="353"/>
        <v/>
      </c>
      <c r="P1459" s="74" t="str">
        <f t="shared" ca="1" si="363"/>
        <v/>
      </c>
      <c r="Q1459" s="66" t="str">
        <f t="shared" ca="1" si="364"/>
        <v/>
      </c>
      <c r="R1459" s="66" t="str">
        <f t="shared" ca="1" si="365"/>
        <v/>
      </c>
      <c r="S1459" s="83" t="str">
        <f t="shared" si="366"/>
        <v/>
      </c>
      <c r="T1459" s="75" t="str">
        <f t="shared" si="354"/>
        <v/>
      </c>
      <c r="U1459" s="91" t="str">
        <f t="shared" si="367"/>
        <v/>
      </c>
      <c r="V1459" s="87" t="str">
        <f t="shared" si="355"/>
        <v/>
      </c>
      <c r="W1459" s="46" t="str">
        <f t="shared" si="368"/>
        <v/>
      </c>
      <c r="X1459" s="47"/>
    </row>
    <row r="1460" spans="1:24" x14ac:dyDescent="0.25">
      <c r="A1460" s="108" t="str">
        <f t="shared" si="356"/>
        <v/>
      </c>
      <c r="B1460" s="149"/>
      <c r="C1460" s="34"/>
      <c r="D1460" s="44"/>
      <c r="E1460" s="44"/>
      <c r="F1460" s="44"/>
      <c r="G1460" s="45"/>
      <c r="H1460" s="55" t="str">
        <f t="shared" ca="1" si="357"/>
        <v/>
      </c>
      <c r="I1460" s="56" t="str">
        <f t="shared" ca="1" si="358"/>
        <v/>
      </c>
      <c r="J1460" s="56" t="str">
        <f t="shared" ca="1" si="359"/>
        <v/>
      </c>
      <c r="K1460" s="56" t="str">
        <f t="shared" ca="1" si="360"/>
        <v/>
      </c>
      <c r="L1460" s="56" t="str">
        <f t="shared" ca="1" si="361"/>
        <v/>
      </c>
      <c r="M1460" s="56" t="str">
        <f t="shared" ca="1" si="362"/>
        <v/>
      </c>
      <c r="N1460" s="79" t="str">
        <f ca="1">IF(OR(G1460="T",G1460="",AND(H1460="",I1460="",J1460="",K1460="",L1460="",M1460="")),"",Listen!$A$6)</f>
        <v/>
      </c>
      <c r="O1460" s="60" t="str">
        <f t="shared" ca="1" si="353"/>
        <v/>
      </c>
      <c r="P1460" s="74" t="str">
        <f t="shared" ca="1" si="363"/>
        <v/>
      </c>
      <c r="Q1460" s="66" t="str">
        <f t="shared" ca="1" si="364"/>
        <v/>
      </c>
      <c r="R1460" s="66" t="str">
        <f t="shared" ca="1" si="365"/>
        <v/>
      </c>
      <c r="S1460" s="83" t="str">
        <f t="shared" si="366"/>
        <v/>
      </c>
      <c r="T1460" s="75" t="str">
        <f t="shared" si="354"/>
        <v/>
      </c>
      <c r="U1460" s="91" t="str">
        <f t="shared" si="367"/>
        <v/>
      </c>
      <c r="V1460" s="87" t="str">
        <f t="shared" si="355"/>
        <v/>
      </c>
      <c r="W1460" s="46" t="str">
        <f t="shared" si="368"/>
        <v/>
      </c>
      <c r="X1460" s="47"/>
    </row>
    <row r="1461" spans="1:24" x14ac:dyDescent="0.25">
      <c r="A1461" s="108" t="str">
        <f t="shared" si="356"/>
        <v/>
      </c>
      <c r="B1461" s="149"/>
      <c r="C1461" s="34"/>
      <c r="D1461" s="44"/>
      <c r="E1461" s="44"/>
      <c r="F1461" s="44"/>
      <c r="G1461" s="45"/>
      <c r="H1461" s="55" t="str">
        <f t="shared" ca="1" si="357"/>
        <v/>
      </c>
      <c r="I1461" s="56" t="str">
        <f t="shared" ca="1" si="358"/>
        <v/>
      </c>
      <c r="J1461" s="56" t="str">
        <f t="shared" ca="1" si="359"/>
        <v/>
      </c>
      <c r="K1461" s="56" t="str">
        <f t="shared" ca="1" si="360"/>
        <v/>
      </c>
      <c r="L1461" s="56" t="str">
        <f t="shared" ca="1" si="361"/>
        <v/>
      </c>
      <c r="M1461" s="56" t="str">
        <f t="shared" ca="1" si="362"/>
        <v/>
      </c>
      <c r="N1461" s="79" t="str">
        <f ca="1">IF(OR(G1461="T",G1461="",AND(H1461="",I1461="",J1461="",K1461="",L1461="",M1461="")),"",Listen!$A$6)</f>
        <v/>
      </c>
      <c r="O1461" s="60" t="str">
        <f t="shared" ca="1" si="353"/>
        <v/>
      </c>
      <c r="P1461" s="74" t="str">
        <f t="shared" ca="1" si="363"/>
        <v/>
      </c>
      <c r="Q1461" s="66" t="str">
        <f t="shared" ca="1" si="364"/>
        <v/>
      </c>
      <c r="R1461" s="66" t="str">
        <f t="shared" ca="1" si="365"/>
        <v/>
      </c>
      <c r="S1461" s="83" t="str">
        <f t="shared" si="366"/>
        <v/>
      </c>
      <c r="T1461" s="75" t="str">
        <f t="shared" si="354"/>
        <v/>
      </c>
      <c r="U1461" s="91" t="str">
        <f t="shared" si="367"/>
        <v/>
      </c>
      <c r="V1461" s="87" t="str">
        <f t="shared" si="355"/>
        <v/>
      </c>
      <c r="W1461" s="46" t="str">
        <f t="shared" si="368"/>
        <v/>
      </c>
      <c r="X1461" s="47"/>
    </row>
    <row r="1462" spans="1:24" x14ac:dyDescent="0.25">
      <c r="A1462" s="108" t="str">
        <f t="shared" si="356"/>
        <v/>
      </c>
      <c r="B1462" s="149"/>
      <c r="C1462" s="34"/>
      <c r="D1462" s="44"/>
      <c r="E1462" s="44"/>
      <c r="F1462" s="44"/>
      <c r="G1462" s="45"/>
      <c r="H1462" s="55" t="str">
        <f t="shared" ca="1" si="357"/>
        <v/>
      </c>
      <c r="I1462" s="56" t="str">
        <f t="shared" ca="1" si="358"/>
        <v/>
      </c>
      <c r="J1462" s="56" t="str">
        <f t="shared" ca="1" si="359"/>
        <v/>
      </c>
      <c r="K1462" s="56" t="str">
        <f t="shared" ca="1" si="360"/>
        <v/>
      </c>
      <c r="L1462" s="56" t="str">
        <f t="shared" ca="1" si="361"/>
        <v/>
      </c>
      <c r="M1462" s="56" t="str">
        <f t="shared" ca="1" si="362"/>
        <v/>
      </c>
      <c r="N1462" s="79" t="str">
        <f ca="1">IF(OR(G1462="T",G1462="",AND(H1462="",I1462="",J1462="",K1462="",L1462="",M1462="")),"",Listen!$A$6)</f>
        <v/>
      </c>
      <c r="O1462" s="60" t="str">
        <f t="shared" ca="1" si="353"/>
        <v/>
      </c>
      <c r="P1462" s="74" t="str">
        <f t="shared" ca="1" si="363"/>
        <v/>
      </c>
      <c r="Q1462" s="66" t="str">
        <f t="shared" ca="1" si="364"/>
        <v/>
      </c>
      <c r="R1462" s="66" t="str">
        <f t="shared" ca="1" si="365"/>
        <v/>
      </c>
      <c r="S1462" s="83" t="str">
        <f t="shared" si="366"/>
        <v/>
      </c>
      <c r="T1462" s="75" t="str">
        <f t="shared" si="354"/>
        <v/>
      </c>
      <c r="U1462" s="91" t="str">
        <f t="shared" si="367"/>
        <v/>
      </c>
      <c r="V1462" s="87" t="str">
        <f t="shared" si="355"/>
        <v/>
      </c>
      <c r="W1462" s="46" t="str">
        <f t="shared" si="368"/>
        <v/>
      </c>
      <c r="X1462" s="47"/>
    </row>
    <row r="1463" spans="1:24" x14ac:dyDescent="0.25">
      <c r="A1463" s="108" t="str">
        <f t="shared" si="356"/>
        <v/>
      </c>
      <c r="B1463" s="149"/>
      <c r="C1463" s="34"/>
      <c r="D1463" s="44"/>
      <c r="E1463" s="44"/>
      <c r="F1463" s="44"/>
      <c r="G1463" s="45"/>
      <c r="H1463" s="55" t="str">
        <f t="shared" ca="1" si="357"/>
        <v/>
      </c>
      <c r="I1463" s="56" t="str">
        <f t="shared" ca="1" si="358"/>
        <v/>
      </c>
      <c r="J1463" s="56" t="str">
        <f t="shared" ca="1" si="359"/>
        <v/>
      </c>
      <c r="K1463" s="56" t="str">
        <f t="shared" ca="1" si="360"/>
        <v/>
      </c>
      <c r="L1463" s="56" t="str">
        <f t="shared" ca="1" si="361"/>
        <v/>
      </c>
      <c r="M1463" s="56" t="str">
        <f t="shared" ca="1" si="362"/>
        <v/>
      </c>
      <c r="N1463" s="79" t="str">
        <f ca="1">IF(OR(G1463="T",G1463="",AND(H1463="",I1463="",J1463="",K1463="",L1463="",M1463="")),"",Listen!$A$6)</f>
        <v/>
      </c>
      <c r="O1463" s="60" t="str">
        <f t="shared" ca="1" si="353"/>
        <v/>
      </c>
      <c r="P1463" s="74" t="str">
        <f t="shared" ca="1" si="363"/>
        <v/>
      </c>
      <c r="Q1463" s="66" t="str">
        <f t="shared" ca="1" si="364"/>
        <v/>
      </c>
      <c r="R1463" s="66" t="str">
        <f t="shared" ca="1" si="365"/>
        <v/>
      </c>
      <c r="S1463" s="83" t="str">
        <f t="shared" si="366"/>
        <v/>
      </c>
      <c r="T1463" s="75" t="str">
        <f t="shared" si="354"/>
        <v/>
      </c>
      <c r="U1463" s="91" t="str">
        <f t="shared" si="367"/>
        <v/>
      </c>
      <c r="V1463" s="87" t="str">
        <f t="shared" si="355"/>
        <v/>
      </c>
      <c r="W1463" s="46" t="str">
        <f t="shared" si="368"/>
        <v/>
      </c>
      <c r="X1463" s="47"/>
    </row>
    <row r="1464" spans="1:24" x14ac:dyDescent="0.25">
      <c r="A1464" s="108" t="str">
        <f t="shared" si="356"/>
        <v/>
      </c>
      <c r="B1464" s="149"/>
      <c r="C1464" s="34"/>
      <c r="D1464" s="44"/>
      <c r="E1464" s="44"/>
      <c r="F1464" s="44"/>
      <c r="G1464" s="45"/>
      <c r="H1464" s="55" t="str">
        <f t="shared" ca="1" si="357"/>
        <v/>
      </c>
      <c r="I1464" s="56" t="str">
        <f t="shared" ca="1" si="358"/>
        <v/>
      </c>
      <c r="J1464" s="56" t="str">
        <f t="shared" ca="1" si="359"/>
        <v/>
      </c>
      <c r="K1464" s="56" t="str">
        <f t="shared" ca="1" si="360"/>
        <v/>
      </c>
      <c r="L1464" s="56" t="str">
        <f t="shared" ca="1" si="361"/>
        <v/>
      </c>
      <c r="M1464" s="56" t="str">
        <f t="shared" ca="1" si="362"/>
        <v/>
      </c>
      <c r="N1464" s="79" t="str">
        <f ca="1">IF(OR(G1464="T",G1464="",AND(H1464="",I1464="",J1464="",K1464="",L1464="",M1464="")),"",Listen!$A$6)</f>
        <v/>
      </c>
      <c r="O1464" s="60" t="str">
        <f t="shared" ca="1" si="353"/>
        <v/>
      </c>
      <c r="P1464" s="74" t="str">
        <f t="shared" ca="1" si="363"/>
        <v/>
      </c>
      <c r="Q1464" s="66" t="str">
        <f t="shared" ca="1" si="364"/>
        <v/>
      </c>
      <c r="R1464" s="66" t="str">
        <f t="shared" ca="1" si="365"/>
        <v/>
      </c>
      <c r="S1464" s="83" t="str">
        <f t="shared" si="366"/>
        <v/>
      </c>
      <c r="T1464" s="75" t="str">
        <f t="shared" si="354"/>
        <v/>
      </c>
      <c r="U1464" s="91" t="str">
        <f t="shared" si="367"/>
        <v/>
      </c>
      <c r="V1464" s="87" t="str">
        <f t="shared" si="355"/>
        <v/>
      </c>
      <c r="W1464" s="46" t="str">
        <f t="shared" si="368"/>
        <v/>
      </c>
      <c r="X1464" s="47"/>
    </row>
    <row r="1465" spans="1:24" x14ac:dyDescent="0.25">
      <c r="A1465" s="108" t="str">
        <f t="shared" si="356"/>
        <v/>
      </c>
      <c r="B1465" s="149"/>
      <c r="C1465" s="34"/>
      <c r="D1465" s="44"/>
      <c r="E1465" s="44"/>
      <c r="F1465" s="44"/>
      <c r="G1465" s="45"/>
      <c r="H1465" s="55" t="str">
        <f t="shared" ca="1" si="357"/>
        <v/>
      </c>
      <c r="I1465" s="56" t="str">
        <f t="shared" ca="1" si="358"/>
        <v/>
      </c>
      <c r="J1465" s="56" t="str">
        <f t="shared" ca="1" si="359"/>
        <v/>
      </c>
      <c r="K1465" s="56" t="str">
        <f t="shared" ca="1" si="360"/>
        <v/>
      </c>
      <c r="L1465" s="56" t="str">
        <f t="shared" ca="1" si="361"/>
        <v/>
      </c>
      <c r="M1465" s="56" t="str">
        <f t="shared" ca="1" si="362"/>
        <v/>
      </c>
      <c r="N1465" s="79" t="str">
        <f ca="1">IF(OR(G1465="T",G1465="",AND(H1465="",I1465="",J1465="",K1465="",L1465="",M1465="")),"",Listen!$A$6)</f>
        <v/>
      </c>
      <c r="O1465" s="60" t="str">
        <f t="shared" ca="1" si="353"/>
        <v/>
      </c>
      <c r="P1465" s="74" t="str">
        <f t="shared" ca="1" si="363"/>
        <v/>
      </c>
      <c r="Q1465" s="66" t="str">
        <f t="shared" ca="1" si="364"/>
        <v/>
      </c>
      <c r="R1465" s="66" t="str">
        <f t="shared" ca="1" si="365"/>
        <v/>
      </c>
      <c r="S1465" s="83" t="str">
        <f t="shared" si="366"/>
        <v/>
      </c>
      <c r="T1465" s="75" t="str">
        <f t="shared" si="354"/>
        <v/>
      </c>
      <c r="U1465" s="91" t="str">
        <f t="shared" si="367"/>
        <v/>
      </c>
      <c r="V1465" s="87" t="str">
        <f t="shared" si="355"/>
        <v/>
      </c>
      <c r="W1465" s="46" t="str">
        <f t="shared" si="368"/>
        <v/>
      </c>
      <c r="X1465" s="47"/>
    </row>
    <row r="1466" spans="1:24" x14ac:dyDescent="0.25">
      <c r="A1466" s="108" t="str">
        <f t="shared" si="356"/>
        <v/>
      </c>
      <c r="B1466" s="149"/>
      <c r="C1466" s="34"/>
      <c r="D1466" s="44"/>
      <c r="E1466" s="44"/>
      <c r="F1466" s="44"/>
      <c r="G1466" s="45"/>
      <c r="H1466" s="55" t="str">
        <f t="shared" ca="1" si="357"/>
        <v/>
      </c>
      <c r="I1466" s="56" t="str">
        <f t="shared" ca="1" si="358"/>
        <v/>
      </c>
      <c r="J1466" s="56" t="str">
        <f t="shared" ca="1" si="359"/>
        <v/>
      </c>
      <c r="K1466" s="56" t="str">
        <f t="shared" ca="1" si="360"/>
        <v/>
      </c>
      <c r="L1466" s="56" t="str">
        <f t="shared" ca="1" si="361"/>
        <v/>
      </c>
      <c r="M1466" s="56" t="str">
        <f t="shared" ca="1" si="362"/>
        <v/>
      </c>
      <c r="N1466" s="79" t="str">
        <f ca="1">IF(OR(G1466="T",G1466="",AND(H1466="",I1466="",J1466="",K1466="",L1466="",M1466="")),"",Listen!$A$6)</f>
        <v/>
      </c>
      <c r="O1466" s="60" t="str">
        <f t="shared" ca="1" si="353"/>
        <v/>
      </c>
      <c r="P1466" s="74" t="str">
        <f t="shared" ca="1" si="363"/>
        <v/>
      </c>
      <c r="Q1466" s="66" t="str">
        <f t="shared" ca="1" si="364"/>
        <v/>
      </c>
      <c r="R1466" s="66" t="str">
        <f t="shared" ca="1" si="365"/>
        <v/>
      </c>
      <c r="S1466" s="83" t="str">
        <f t="shared" si="366"/>
        <v/>
      </c>
      <c r="T1466" s="75" t="str">
        <f t="shared" si="354"/>
        <v/>
      </c>
      <c r="U1466" s="91" t="str">
        <f t="shared" si="367"/>
        <v/>
      </c>
      <c r="V1466" s="87" t="str">
        <f t="shared" si="355"/>
        <v/>
      </c>
      <c r="W1466" s="46" t="str">
        <f t="shared" si="368"/>
        <v/>
      </c>
      <c r="X1466" s="47"/>
    </row>
    <row r="1467" spans="1:24" x14ac:dyDescent="0.25">
      <c r="A1467" s="108" t="str">
        <f t="shared" si="356"/>
        <v/>
      </c>
      <c r="B1467" s="149"/>
      <c r="C1467" s="34"/>
      <c r="D1467" s="44"/>
      <c r="E1467" s="44"/>
      <c r="F1467" s="44"/>
      <c r="G1467" s="45"/>
      <c r="H1467" s="55" t="str">
        <f t="shared" ca="1" si="357"/>
        <v/>
      </c>
      <c r="I1467" s="56" t="str">
        <f t="shared" ca="1" si="358"/>
        <v/>
      </c>
      <c r="J1467" s="56" t="str">
        <f t="shared" ca="1" si="359"/>
        <v/>
      </c>
      <c r="K1467" s="56" t="str">
        <f t="shared" ca="1" si="360"/>
        <v/>
      </c>
      <c r="L1467" s="56" t="str">
        <f t="shared" ca="1" si="361"/>
        <v/>
      </c>
      <c r="M1467" s="56" t="str">
        <f t="shared" ca="1" si="362"/>
        <v/>
      </c>
      <c r="N1467" s="79" t="str">
        <f ca="1">IF(OR(G1467="T",G1467="",AND(H1467="",I1467="",J1467="",K1467="",L1467="",M1467="")),"",Listen!$A$6)</f>
        <v/>
      </c>
      <c r="O1467" s="60" t="str">
        <f t="shared" ca="1" si="353"/>
        <v/>
      </c>
      <c r="P1467" s="74" t="str">
        <f t="shared" ca="1" si="363"/>
        <v/>
      </c>
      <c r="Q1467" s="66" t="str">
        <f t="shared" ca="1" si="364"/>
        <v/>
      </c>
      <c r="R1467" s="66" t="str">
        <f t="shared" ca="1" si="365"/>
        <v/>
      </c>
      <c r="S1467" s="83" t="str">
        <f t="shared" si="366"/>
        <v/>
      </c>
      <c r="T1467" s="75" t="str">
        <f t="shared" si="354"/>
        <v/>
      </c>
      <c r="U1467" s="91" t="str">
        <f t="shared" si="367"/>
        <v/>
      </c>
      <c r="V1467" s="87" t="str">
        <f t="shared" si="355"/>
        <v/>
      </c>
      <c r="W1467" s="46" t="str">
        <f t="shared" si="368"/>
        <v/>
      </c>
      <c r="X1467" s="47"/>
    </row>
    <row r="1468" spans="1:24" x14ac:dyDescent="0.25">
      <c r="A1468" s="108" t="str">
        <f t="shared" si="356"/>
        <v/>
      </c>
      <c r="B1468" s="149"/>
      <c r="C1468" s="34"/>
      <c r="D1468" s="44"/>
      <c r="E1468" s="44"/>
      <c r="F1468" s="44"/>
      <c r="G1468" s="45"/>
      <c r="H1468" s="55" t="str">
        <f t="shared" ca="1" si="357"/>
        <v/>
      </c>
      <c r="I1468" s="56" t="str">
        <f t="shared" ca="1" si="358"/>
        <v/>
      </c>
      <c r="J1468" s="56" t="str">
        <f t="shared" ca="1" si="359"/>
        <v/>
      </c>
      <c r="K1468" s="56" t="str">
        <f t="shared" ca="1" si="360"/>
        <v/>
      </c>
      <c r="L1468" s="56" t="str">
        <f t="shared" ca="1" si="361"/>
        <v/>
      </c>
      <c r="M1468" s="56" t="str">
        <f t="shared" ca="1" si="362"/>
        <v/>
      </c>
      <c r="N1468" s="79" t="str">
        <f ca="1">IF(OR(G1468="T",G1468="",AND(H1468="",I1468="",J1468="",K1468="",L1468="",M1468="")),"",Listen!$A$6)</f>
        <v/>
      </c>
      <c r="O1468" s="60" t="str">
        <f t="shared" ca="1" si="353"/>
        <v/>
      </c>
      <c r="P1468" s="74" t="str">
        <f t="shared" ca="1" si="363"/>
        <v/>
      </c>
      <c r="Q1468" s="66" t="str">
        <f t="shared" ca="1" si="364"/>
        <v/>
      </c>
      <c r="R1468" s="66" t="str">
        <f t="shared" ca="1" si="365"/>
        <v/>
      </c>
      <c r="S1468" s="83" t="str">
        <f t="shared" si="366"/>
        <v/>
      </c>
      <c r="T1468" s="75" t="str">
        <f t="shared" si="354"/>
        <v/>
      </c>
      <c r="U1468" s="91" t="str">
        <f t="shared" si="367"/>
        <v/>
      </c>
      <c r="V1468" s="87" t="str">
        <f t="shared" si="355"/>
        <v/>
      </c>
      <c r="W1468" s="46" t="str">
        <f t="shared" si="368"/>
        <v/>
      </c>
      <c r="X1468" s="47"/>
    </row>
    <row r="1469" spans="1:24" x14ac:dyDescent="0.25">
      <c r="A1469" s="108" t="str">
        <f t="shared" si="356"/>
        <v/>
      </c>
      <c r="B1469" s="149"/>
      <c r="C1469" s="34"/>
      <c r="D1469" s="44"/>
      <c r="E1469" s="44"/>
      <c r="F1469" s="44"/>
      <c r="G1469" s="45"/>
      <c r="H1469" s="55" t="str">
        <f t="shared" ca="1" si="357"/>
        <v/>
      </c>
      <c r="I1469" s="56" t="str">
        <f t="shared" ca="1" si="358"/>
        <v/>
      </c>
      <c r="J1469" s="56" t="str">
        <f t="shared" ca="1" si="359"/>
        <v/>
      </c>
      <c r="K1469" s="56" t="str">
        <f t="shared" ca="1" si="360"/>
        <v/>
      </c>
      <c r="L1469" s="56" t="str">
        <f t="shared" ca="1" si="361"/>
        <v/>
      </c>
      <c r="M1469" s="56" t="str">
        <f t="shared" ca="1" si="362"/>
        <v/>
      </c>
      <c r="N1469" s="79" t="str">
        <f ca="1">IF(OR(G1469="T",G1469="",AND(H1469="",I1469="",J1469="",K1469="",L1469="",M1469="")),"",Listen!$A$6)</f>
        <v/>
      </c>
      <c r="O1469" s="60" t="str">
        <f t="shared" ca="1" si="353"/>
        <v/>
      </c>
      <c r="P1469" s="74" t="str">
        <f t="shared" ca="1" si="363"/>
        <v/>
      </c>
      <c r="Q1469" s="66" t="str">
        <f t="shared" ca="1" si="364"/>
        <v/>
      </c>
      <c r="R1469" s="66" t="str">
        <f t="shared" ca="1" si="365"/>
        <v/>
      </c>
      <c r="S1469" s="83" t="str">
        <f t="shared" si="366"/>
        <v/>
      </c>
      <c r="T1469" s="75" t="str">
        <f t="shared" si="354"/>
        <v/>
      </c>
      <c r="U1469" s="91" t="str">
        <f t="shared" si="367"/>
        <v/>
      </c>
      <c r="V1469" s="87" t="str">
        <f t="shared" si="355"/>
        <v/>
      </c>
      <c r="W1469" s="46" t="str">
        <f t="shared" si="368"/>
        <v/>
      </c>
      <c r="X1469" s="47"/>
    </row>
    <row r="1470" spans="1:24" x14ac:dyDescent="0.25">
      <c r="A1470" s="108" t="str">
        <f t="shared" si="356"/>
        <v/>
      </c>
      <c r="B1470" s="149"/>
      <c r="C1470" s="34"/>
      <c r="D1470" s="44"/>
      <c r="E1470" s="44"/>
      <c r="F1470" s="44"/>
      <c r="G1470" s="45"/>
      <c r="H1470" s="55" t="str">
        <f t="shared" ca="1" si="357"/>
        <v/>
      </c>
      <c r="I1470" s="56" t="str">
        <f t="shared" ca="1" si="358"/>
        <v/>
      </c>
      <c r="J1470" s="56" t="str">
        <f t="shared" ca="1" si="359"/>
        <v/>
      </c>
      <c r="K1470" s="56" t="str">
        <f t="shared" ca="1" si="360"/>
        <v/>
      </c>
      <c r="L1470" s="56" t="str">
        <f t="shared" ca="1" si="361"/>
        <v/>
      </c>
      <c r="M1470" s="56" t="str">
        <f t="shared" ca="1" si="362"/>
        <v/>
      </c>
      <c r="N1470" s="79" t="str">
        <f ca="1">IF(OR(G1470="T",G1470="",AND(H1470="",I1470="",J1470="",K1470="",L1470="",M1470="")),"",Listen!$A$6)</f>
        <v/>
      </c>
      <c r="O1470" s="60" t="str">
        <f t="shared" ca="1" si="353"/>
        <v/>
      </c>
      <c r="P1470" s="74" t="str">
        <f t="shared" ca="1" si="363"/>
        <v/>
      </c>
      <c r="Q1470" s="66" t="str">
        <f t="shared" ca="1" si="364"/>
        <v/>
      </c>
      <c r="R1470" s="66" t="str">
        <f t="shared" ca="1" si="365"/>
        <v/>
      </c>
      <c r="S1470" s="83" t="str">
        <f t="shared" si="366"/>
        <v/>
      </c>
      <c r="T1470" s="75" t="str">
        <f t="shared" si="354"/>
        <v/>
      </c>
      <c r="U1470" s="91" t="str">
        <f t="shared" si="367"/>
        <v/>
      </c>
      <c r="V1470" s="87" t="str">
        <f t="shared" si="355"/>
        <v/>
      </c>
      <c r="W1470" s="46" t="str">
        <f t="shared" si="368"/>
        <v/>
      </c>
      <c r="X1470" s="47"/>
    </row>
    <row r="1471" spans="1:24" x14ac:dyDescent="0.25">
      <c r="A1471" s="108" t="str">
        <f t="shared" si="356"/>
        <v/>
      </c>
      <c r="B1471" s="149"/>
      <c r="C1471" s="34"/>
      <c r="D1471" s="44"/>
      <c r="E1471" s="44"/>
      <c r="F1471" s="44"/>
      <c r="G1471" s="45"/>
      <c r="H1471" s="55" t="str">
        <f t="shared" ca="1" si="357"/>
        <v/>
      </c>
      <c r="I1471" s="56" t="str">
        <f t="shared" ca="1" si="358"/>
        <v/>
      </c>
      <c r="J1471" s="56" t="str">
        <f t="shared" ca="1" si="359"/>
        <v/>
      </c>
      <c r="K1471" s="56" t="str">
        <f t="shared" ca="1" si="360"/>
        <v/>
      </c>
      <c r="L1471" s="56" t="str">
        <f t="shared" ca="1" si="361"/>
        <v/>
      </c>
      <c r="M1471" s="56" t="str">
        <f t="shared" ca="1" si="362"/>
        <v/>
      </c>
      <c r="N1471" s="79" t="str">
        <f ca="1">IF(OR(G1471="T",G1471="",AND(H1471="",I1471="",J1471="",K1471="",L1471="",M1471="")),"",Listen!$A$6)</f>
        <v/>
      </c>
      <c r="O1471" s="60" t="str">
        <f t="shared" ca="1" si="353"/>
        <v/>
      </c>
      <c r="P1471" s="74" t="str">
        <f t="shared" ca="1" si="363"/>
        <v/>
      </c>
      <c r="Q1471" s="66" t="str">
        <f t="shared" ca="1" si="364"/>
        <v/>
      </c>
      <c r="R1471" s="66" t="str">
        <f t="shared" ca="1" si="365"/>
        <v/>
      </c>
      <c r="S1471" s="83" t="str">
        <f t="shared" si="366"/>
        <v/>
      </c>
      <c r="T1471" s="75" t="str">
        <f t="shared" si="354"/>
        <v/>
      </c>
      <c r="U1471" s="91" t="str">
        <f t="shared" si="367"/>
        <v/>
      </c>
      <c r="V1471" s="87" t="str">
        <f t="shared" si="355"/>
        <v/>
      </c>
      <c r="W1471" s="46" t="str">
        <f t="shared" si="368"/>
        <v/>
      </c>
      <c r="X1471" s="47"/>
    </row>
    <row r="1472" spans="1:24" x14ac:dyDescent="0.25">
      <c r="A1472" s="108" t="str">
        <f t="shared" si="356"/>
        <v/>
      </c>
      <c r="B1472" s="149"/>
      <c r="C1472" s="34"/>
      <c r="D1472" s="44"/>
      <c r="E1472" s="44"/>
      <c r="F1472" s="44"/>
      <c r="G1472" s="45"/>
      <c r="H1472" s="55" t="str">
        <f t="shared" ca="1" si="357"/>
        <v/>
      </c>
      <c r="I1472" s="56" t="str">
        <f t="shared" ca="1" si="358"/>
        <v/>
      </c>
      <c r="J1472" s="56" t="str">
        <f t="shared" ca="1" si="359"/>
        <v/>
      </c>
      <c r="K1472" s="56" t="str">
        <f t="shared" ca="1" si="360"/>
        <v/>
      </c>
      <c r="L1472" s="56" t="str">
        <f t="shared" ca="1" si="361"/>
        <v/>
      </c>
      <c r="M1472" s="56" t="str">
        <f t="shared" ca="1" si="362"/>
        <v/>
      </c>
      <c r="N1472" s="79" t="str">
        <f ca="1">IF(OR(G1472="T",G1472="",AND(H1472="",I1472="",J1472="",K1472="",L1472="",M1472="")),"",Listen!$A$6)</f>
        <v/>
      </c>
      <c r="O1472" s="60" t="str">
        <f t="shared" ca="1" si="353"/>
        <v/>
      </c>
      <c r="P1472" s="74" t="str">
        <f t="shared" ca="1" si="363"/>
        <v/>
      </c>
      <c r="Q1472" s="66" t="str">
        <f t="shared" ca="1" si="364"/>
        <v/>
      </c>
      <c r="R1472" s="66" t="str">
        <f t="shared" ca="1" si="365"/>
        <v/>
      </c>
      <c r="S1472" s="83" t="str">
        <f t="shared" si="366"/>
        <v/>
      </c>
      <c r="T1472" s="75" t="str">
        <f t="shared" si="354"/>
        <v/>
      </c>
      <c r="U1472" s="91" t="str">
        <f t="shared" si="367"/>
        <v/>
      </c>
      <c r="V1472" s="87" t="str">
        <f t="shared" si="355"/>
        <v/>
      </c>
      <c r="W1472" s="46" t="str">
        <f t="shared" si="368"/>
        <v/>
      </c>
      <c r="X1472" s="47"/>
    </row>
    <row r="1473" spans="1:24" x14ac:dyDescent="0.25">
      <c r="A1473" s="108" t="str">
        <f t="shared" si="356"/>
        <v/>
      </c>
      <c r="B1473" s="149"/>
      <c r="C1473" s="34"/>
      <c r="D1473" s="44"/>
      <c r="E1473" s="44"/>
      <c r="F1473" s="44"/>
      <c r="G1473" s="45"/>
      <c r="H1473" s="55" t="str">
        <f t="shared" ca="1" si="357"/>
        <v/>
      </c>
      <c r="I1473" s="56" t="str">
        <f t="shared" ca="1" si="358"/>
        <v/>
      </c>
      <c r="J1473" s="56" t="str">
        <f t="shared" ca="1" si="359"/>
        <v/>
      </c>
      <c r="K1473" s="56" t="str">
        <f t="shared" ca="1" si="360"/>
        <v/>
      </c>
      <c r="L1473" s="56" t="str">
        <f t="shared" ca="1" si="361"/>
        <v/>
      </c>
      <c r="M1473" s="56" t="str">
        <f t="shared" ca="1" si="362"/>
        <v/>
      </c>
      <c r="N1473" s="79" t="str">
        <f ca="1">IF(OR(G1473="T",G1473="",AND(H1473="",I1473="",J1473="",K1473="",L1473="",M1473="")),"",Listen!$A$6)</f>
        <v/>
      </c>
      <c r="O1473" s="60" t="str">
        <f t="shared" ca="1" si="353"/>
        <v/>
      </c>
      <c r="P1473" s="74" t="str">
        <f t="shared" ca="1" si="363"/>
        <v/>
      </c>
      <c r="Q1473" s="66" t="str">
        <f t="shared" ca="1" si="364"/>
        <v/>
      </c>
      <c r="R1473" s="66" t="str">
        <f t="shared" ca="1" si="365"/>
        <v/>
      </c>
      <c r="S1473" s="83" t="str">
        <f t="shared" si="366"/>
        <v/>
      </c>
      <c r="T1473" s="75" t="str">
        <f t="shared" si="354"/>
        <v/>
      </c>
      <c r="U1473" s="91" t="str">
        <f t="shared" si="367"/>
        <v/>
      </c>
      <c r="V1473" s="87" t="str">
        <f t="shared" si="355"/>
        <v/>
      </c>
      <c r="W1473" s="46" t="str">
        <f t="shared" si="368"/>
        <v/>
      </c>
      <c r="X1473" s="47"/>
    </row>
    <row r="1474" spans="1:24" x14ac:dyDescent="0.25">
      <c r="A1474" s="108" t="str">
        <f t="shared" si="356"/>
        <v/>
      </c>
      <c r="B1474" s="149"/>
      <c r="C1474" s="34"/>
      <c r="D1474" s="44"/>
      <c r="E1474" s="44"/>
      <c r="F1474" s="44"/>
      <c r="G1474" s="45"/>
      <c r="H1474" s="55" t="str">
        <f t="shared" ca="1" si="357"/>
        <v/>
      </c>
      <c r="I1474" s="56" t="str">
        <f t="shared" ca="1" si="358"/>
        <v/>
      </c>
      <c r="J1474" s="56" t="str">
        <f t="shared" ca="1" si="359"/>
        <v/>
      </c>
      <c r="K1474" s="56" t="str">
        <f t="shared" ca="1" si="360"/>
        <v/>
      </c>
      <c r="L1474" s="56" t="str">
        <f t="shared" ca="1" si="361"/>
        <v/>
      </c>
      <c r="M1474" s="56" t="str">
        <f t="shared" ca="1" si="362"/>
        <v/>
      </c>
      <c r="N1474" s="79" t="str">
        <f ca="1">IF(OR(G1474="T",G1474="",AND(H1474="",I1474="",J1474="",K1474="",L1474="",M1474="")),"",Listen!$A$6)</f>
        <v/>
      </c>
      <c r="O1474" s="60" t="str">
        <f t="shared" ca="1" si="353"/>
        <v/>
      </c>
      <c r="P1474" s="74" t="str">
        <f t="shared" ca="1" si="363"/>
        <v/>
      </c>
      <c r="Q1474" s="66" t="str">
        <f t="shared" ca="1" si="364"/>
        <v/>
      </c>
      <c r="R1474" s="66" t="str">
        <f t="shared" ca="1" si="365"/>
        <v/>
      </c>
      <c r="S1474" s="83" t="str">
        <f t="shared" si="366"/>
        <v/>
      </c>
      <c r="T1474" s="75" t="str">
        <f t="shared" si="354"/>
        <v/>
      </c>
      <c r="U1474" s="91" t="str">
        <f t="shared" si="367"/>
        <v/>
      </c>
      <c r="V1474" s="87" t="str">
        <f t="shared" si="355"/>
        <v/>
      </c>
      <c r="W1474" s="46" t="str">
        <f t="shared" si="368"/>
        <v/>
      </c>
      <c r="X1474" s="47"/>
    </row>
    <row r="1475" spans="1:24" x14ac:dyDescent="0.25">
      <c r="A1475" s="108" t="str">
        <f t="shared" si="356"/>
        <v/>
      </c>
      <c r="B1475" s="149"/>
      <c r="C1475" s="34"/>
      <c r="D1475" s="44"/>
      <c r="E1475" s="44"/>
      <c r="F1475" s="44"/>
      <c r="G1475" s="45"/>
      <c r="H1475" s="55" t="str">
        <f t="shared" ca="1" si="357"/>
        <v/>
      </c>
      <c r="I1475" s="56" t="str">
        <f t="shared" ca="1" si="358"/>
        <v/>
      </c>
      <c r="J1475" s="56" t="str">
        <f t="shared" ca="1" si="359"/>
        <v/>
      </c>
      <c r="K1475" s="56" t="str">
        <f t="shared" ca="1" si="360"/>
        <v/>
      </c>
      <c r="L1475" s="56" t="str">
        <f t="shared" ca="1" si="361"/>
        <v/>
      </c>
      <c r="M1475" s="56" t="str">
        <f t="shared" ca="1" si="362"/>
        <v/>
      </c>
      <c r="N1475" s="79" t="str">
        <f ca="1">IF(OR(G1475="T",G1475="",AND(H1475="",I1475="",J1475="",K1475="",L1475="",M1475="")),"",Listen!$A$6)</f>
        <v/>
      </c>
      <c r="O1475" s="60" t="str">
        <f t="shared" ca="1" si="353"/>
        <v/>
      </c>
      <c r="P1475" s="74" t="str">
        <f t="shared" ca="1" si="363"/>
        <v/>
      </c>
      <c r="Q1475" s="66" t="str">
        <f t="shared" ca="1" si="364"/>
        <v/>
      </c>
      <c r="R1475" s="66" t="str">
        <f t="shared" ca="1" si="365"/>
        <v/>
      </c>
      <c r="S1475" s="83" t="str">
        <f t="shared" si="366"/>
        <v/>
      </c>
      <c r="T1475" s="75" t="str">
        <f t="shared" si="354"/>
        <v/>
      </c>
      <c r="U1475" s="91" t="str">
        <f t="shared" si="367"/>
        <v/>
      </c>
      <c r="V1475" s="87" t="str">
        <f t="shared" si="355"/>
        <v/>
      </c>
      <c r="W1475" s="46" t="str">
        <f t="shared" si="368"/>
        <v/>
      </c>
      <c r="X1475" s="47"/>
    </row>
    <row r="1476" spans="1:24" x14ac:dyDescent="0.25">
      <c r="A1476" s="108" t="str">
        <f t="shared" si="356"/>
        <v/>
      </c>
      <c r="B1476" s="149"/>
      <c r="C1476" s="34"/>
      <c r="D1476" s="44"/>
      <c r="E1476" s="44"/>
      <c r="F1476" s="44"/>
      <c r="G1476" s="45"/>
      <c r="H1476" s="55" t="str">
        <f t="shared" ca="1" si="357"/>
        <v/>
      </c>
      <c r="I1476" s="56" t="str">
        <f t="shared" ca="1" si="358"/>
        <v/>
      </c>
      <c r="J1476" s="56" t="str">
        <f t="shared" ca="1" si="359"/>
        <v/>
      </c>
      <c r="K1476" s="56" t="str">
        <f t="shared" ca="1" si="360"/>
        <v/>
      </c>
      <c r="L1476" s="56" t="str">
        <f t="shared" ca="1" si="361"/>
        <v/>
      </c>
      <c r="M1476" s="56" t="str">
        <f t="shared" ca="1" si="362"/>
        <v/>
      </c>
      <c r="N1476" s="79" t="str">
        <f ca="1">IF(OR(G1476="T",G1476="",AND(H1476="",I1476="",J1476="",K1476="",L1476="",M1476="")),"",Listen!$A$6)</f>
        <v/>
      </c>
      <c r="O1476" s="60" t="str">
        <f t="shared" ca="1" si="353"/>
        <v/>
      </c>
      <c r="P1476" s="74" t="str">
        <f t="shared" ca="1" si="363"/>
        <v/>
      </c>
      <c r="Q1476" s="66" t="str">
        <f t="shared" ca="1" si="364"/>
        <v/>
      </c>
      <c r="R1476" s="66" t="str">
        <f t="shared" ca="1" si="365"/>
        <v/>
      </c>
      <c r="S1476" s="83" t="str">
        <f t="shared" si="366"/>
        <v/>
      </c>
      <c r="T1476" s="75" t="str">
        <f t="shared" si="354"/>
        <v/>
      </c>
      <c r="U1476" s="91" t="str">
        <f t="shared" si="367"/>
        <v/>
      </c>
      <c r="V1476" s="87" t="str">
        <f t="shared" si="355"/>
        <v/>
      </c>
      <c r="W1476" s="46" t="str">
        <f t="shared" si="368"/>
        <v/>
      </c>
      <c r="X1476" s="47"/>
    </row>
    <row r="1477" spans="1:24" x14ac:dyDescent="0.25">
      <c r="A1477" s="108" t="str">
        <f t="shared" si="356"/>
        <v/>
      </c>
      <c r="B1477" s="149"/>
      <c r="C1477" s="34"/>
      <c r="D1477" s="44"/>
      <c r="E1477" s="44"/>
      <c r="F1477" s="44"/>
      <c r="G1477" s="45"/>
      <c r="H1477" s="55" t="str">
        <f t="shared" ca="1" si="357"/>
        <v/>
      </c>
      <c r="I1477" s="56" t="str">
        <f t="shared" ca="1" si="358"/>
        <v/>
      </c>
      <c r="J1477" s="56" t="str">
        <f t="shared" ca="1" si="359"/>
        <v/>
      </c>
      <c r="K1477" s="56" t="str">
        <f t="shared" ca="1" si="360"/>
        <v/>
      </c>
      <c r="L1477" s="56" t="str">
        <f t="shared" ca="1" si="361"/>
        <v/>
      </c>
      <c r="M1477" s="56" t="str">
        <f t="shared" ca="1" si="362"/>
        <v/>
      </c>
      <c r="N1477" s="79" t="str">
        <f ca="1">IF(OR(G1477="T",G1477="",AND(H1477="",I1477="",J1477="",K1477="",L1477="",M1477="")),"",Listen!$A$6)</f>
        <v/>
      </c>
      <c r="O1477" s="60" t="str">
        <f t="shared" ca="1" si="353"/>
        <v/>
      </c>
      <c r="P1477" s="74" t="str">
        <f t="shared" ca="1" si="363"/>
        <v/>
      </c>
      <c r="Q1477" s="66" t="str">
        <f t="shared" ca="1" si="364"/>
        <v/>
      </c>
      <c r="R1477" s="66" t="str">
        <f t="shared" ca="1" si="365"/>
        <v/>
      </c>
      <c r="S1477" s="83" t="str">
        <f t="shared" si="366"/>
        <v/>
      </c>
      <c r="T1477" s="75" t="str">
        <f t="shared" si="354"/>
        <v/>
      </c>
      <c r="U1477" s="91" t="str">
        <f t="shared" si="367"/>
        <v/>
      </c>
      <c r="V1477" s="87" t="str">
        <f t="shared" si="355"/>
        <v/>
      </c>
      <c r="W1477" s="46" t="str">
        <f t="shared" si="368"/>
        <v/>
      </c>
      <c r="X1477" s="47"/>
    </row>
    <row r="1478" spans="1:24" x14ac:dyDescent="0.25">
      <c r="A1478" s="108" t="str">
        <f t="shared" si="356"/>
        <v/>
      </c>
      <c r="B1478" s="149"/>
      <c r="C1478" s="34"/>
      <c r="D1478" s="44"/>
      <c r="E1478" s="44"/>
      <c r="F1478" s="44"/>
      <c r="G1478" s="45"/>
      <c r="H1478" s="55" t="str">
        <f t="shared" ca="1" si="357"/>
        <v/>
      </c>
      <c r="I1478" s="56" t="str">
        <f t="shared" ca="1" si="358"/>
        <v/>
      </c>
      <c r="J1478" s="56" t="str">
        <f t="shared" ca="1" si="359"/>
        <v/>
      </c>
      <c r="K1478" s="56" t="str">
        <f t="shared" ca="1" si="360"/>
        <v/>
      </c>
      <c r="L1478" s="56" t="str">
        <f t="shared" ca="1" si="361"/>
        <v/>
      </c>
      <c r="M1478" s="56" t="str">
        <f t="shared" ca="1" si="362"/>
        <v/>
      </c>
      <c r="N1478" s="79" t="str">
        <f ca="1">IF(OR(G1478="T",G1478="",AND(H1478="",I1478="",J1478="",K1478="",L1478="",M1478="")),"",Listen!$A$6)</f>
        <v/>
      </c>
      <c r="O1478" s="60" t="str">
        <f t="shared" ca="1" si="353"/>
        <v/>
      </c>
      <c r="P1478" s="74" t="str">
        <f t="shared" ca="1" si="363"/>
        <v/>
      </c>
      <c r="Q1478" s="66" t="str">
        <f t="shared" ca="1" si="364"/>
        <v/>
      </c>
      <c r="R1478" s="66" t="str">
        <f t="shared" ca="1" si="365"/>
        <v/>
      </c>
      <c r="S1478" s="83" t="str">
        <f t="shared" si="366"/>
        <v/>
      </c>
      <c r="T1478" s="75" t="str">
        <f t="shared" si="354"/>
        <v/>
      </c>
      <c r="U1478" s="91" t="str">
        <f t="shared" si="367"/>
        <v/>
      </c>
      <c r="V1478" s="87" t="str">
        <f t="shared" si="355"/>
        <v/>
      </c>
      <c r="W1478" s="46" t="str">
        <f t="shared" si="368"/>
        <v/>
      </c>
      <c r="X1478" s="47"/>
    </row>
    <row r="1479" spans="1:24" x14ac:dyDescent="0.25">
      <c r="A1479" s="108" t="str">
        <f t="shared" si="356"/>
        <v/>
      </c>
      <c r="B1479" s="149"/>
      <c r="C1479" s="34"/>
      <c r="D1479" s="44"/>
      <c r="E1479" s="44"/>
      <c r="F1479" s="44"/>
      <c r="G1479" s="45"/>
      <c r="H1479" s="55" t="str">
        <f t="shared" ca="1" si="357"/>
        <v/>
      </c>
      <c r="I1479" s="56" t="str">
        <f t="shared" ca="1" si="358"/>
        <v/>
      </c>
      <c r="J1479" s="56" t="str">
        <f t="shared" ca="1" si="359"/>
        <v/>
      </c>
      <c r="K1479" s="56" t="str">
        <f t="shared" ca="1" si="360"/>
        <v/>
      </c>
      <c r="L1479" s="56" t="str">
        <f t="shared" ca="1" si="361"/>
        <v/>
      </c>
      <c r="M1479" s="56" t="str">
        <f t="shared" ca="1" si="362"/>
        <v/>
      </c>
      <c r="N1479" s="79" t="str">
        <f ca="1">IF(OR(G1479="T",G1479="",AND(H1479="",I1479="",J1479="",K1479="",L1479="",M1479="")),"",Listen!$A$6)</f>
        <v/>
      </c>
      <c r="O1479" s="60" t="str">
        <f t="shared" ref="O1479:O1506" ca="1" si="369">IF(N1479="","",VLOOKUP(N1479,Mikrobio2,2,FALSE))</f>
        <v/>
      </c>
      <c r="P1479" s="74" t="str">
        <f t="shared" ca="1" si="363"/>
        <v/>
      </c>
      <c r="Q1479" s="66" t="str">
        <f t="shared" ca="1" si="364"/>
        <v/>
      </c>
      <c r="R1479" s="66" t="str">
        <f t="shared" ca="1" si="365"/>
        <v/>
      </c>
      <c r="S1479" s="83" t="str">
        <f t="shared" si="366"/>
        <v/>
      </c>
      <c r="T1479" s="75" t="str">
        <f t="shared" ref="T1479:T1506" si="370">IF(S1479="","",VLOOKUP(S1479,Chemie2,2,FALSE))</f>
        <v/>
      </c>
      <c r="U1479" s="91" t="str">
        <f t="shared" si="367"/>
        <v/>
      </c>
      <c r="V1479" s="87" t="str">
        <f t="shared" ref="V1479:V1506" si="371">IF(U1479="","",VLOOKUP(U1479,Planprobe2,2,FALSE))</f>
        <v/>
      </c>
      <c r="W1479" s="46" t="str">
        <f t="shared" si="368"/>
        <v/>
      </c>
      <c r="X1479" s="47"/>
    </row>
    <row r="1480" spans="1:24" x14ac:dyDescent="0.25">
      <c r="A1480" s="108" t="str">
        <f t="shared" ref="A1480:A1506" si="372">IF(B1480="","",CONCATENATE("WVU-",ROW()-6))</f>
        <v/>
      </c>
      <c r="B1480" s="149"/>
      <c r="C1480" s="34"/>
      <c r="D1480" s="44"/>
      <c r="E1480" s="44"/>
      <c r="F1480" s="44"/>
      <c r="G1480" s="45"/>
      <c r="H1480" s="55" t="str">
        <f t="shared" ref="H1480:H1506" ca="1" si="373">IF(OR($C1480="",ISNA(VLOOKUP("Escherichia coli (E. coli)",INDIRECT($C1480&amp;"!B6:D205"),3,FALSE))=TRUE),"",IF(VLOOKUP("Escherichia coli (E. coli)",INDIRECT($C1480&amp;"!B6:D205"),3,FALSE)=0,"",VLOOKUP("Escherichia coli (E. coli)",INDIRECT($C1480&amp;"!B6:D205"),3,FALSE)))</f>
        <v/>
      </c>
      <c r="I1480" s="56" t="str">
        <f t="shared" ref="I1480:I1506" ca="1" si="374">IF(OR($C1480="",ISNA(VLOOKUP("Coliforme Bakterien",INDIRECT($C1480&amp;"!B6:D205"),3,FALSE))=TRUE),"",IF(VLOOKUP("Coliforme Bakterien",INDIRECT($C1480&amp;"!B6:D205"),3,FALSE)=0,"",VLOOKUP("Coliforme Bakterien",INDIRECT($C1480&amp;"!B6:D205"),3,FALSE)))</f>
        <v/>
      </c>
      <c r="J1480" s="56" t="str">
        <f t="shared" ref="J1480:J1506" ca="1" si="375">IF(OR($C1480="",ISNA(VLOOKUP("Koloniezahl bei 22°C",INDIRECT($C1480&amp;"!B6:D205"),3,FALSE))=TRUE),"",IF(VLOOKUP("Koloniezahl bei 22°C",INDIRECT($C1480&amp;"!B6:D205"),3,FALSE)=0,"",VLOOKUP("Koloniezahl bei 22°C",INDIRECT($C1480&amp;"!B6:D205"),3,FALSE)))</f>
        <v/>
      </c>
      <c r="K1480" s="56" t="str">
        <f t="shared" ref="K1480:K1506" ca="1" si="376">IF(OR($C1480="",ISNA(VLOOKUP("Koloniezahl bei 36°C",INDIRECT($C1480&amp;"!B6:D205"),3,FALSE))=TRUE),"",IF(VLOOKUP("Koloniezahl bei 36°C",INDIRECT($C1480&amp;"!B6:D205"),3,FALSE)=0,"",VLOOKUP("Koloniezahl bei 36°C",INDIRECT($C1480&amp;"!B6:D205"),3,FALSE)))</f>
        <v/>
      </c>
      <c r="L1480" s="56" t="str">
        <f t="shared" ref="L1480:L1506" ca="1" si="377">IF(OR($C1480="",ISNA(VLOOKUP("Pseudomonas aeruginosa",INDIRECT($C1480&amp;"!B6:D205"),3,FALSE))=TRUE),"",IF(VLOOKUP("Pseudomonas aeruginosa",INDIRECT($C1480&amp;"!B6:D205"),3,FALSE)=0,"",VLOOKUP("Pseudomonas aeruginosa",INDIRECT($C1480&amp;"!B6:D205"),3,FALSE)))</f>
        <v/>
      </c>
      <c r="M1480" s="56" t="str">
        <f t="shared" ref="M1480:M1506" ca="1" si="378">IF(OR($C1480="",ISNA(VLOOKUP("Enterokokken",INDIRECT($C1480&amp;"!B6:D205"),3,FALSE))=TRUE),"",IF(VLOOKUP("Enterokokken",INDIRECT($C1480&amp;"!B6:D205"),3,FALSE)=0,"",VLOOKUP("Enterokokken",INDIRECT($C1480&amp;"!B6:D205"),3,FALSE)))</f>
        <v/>
      </c>
      <c r="N1480" s="79" t="str">
        <f ca="1">IF(OR(G1480="T",G1480="",AND(H1480="",I1480="",J1480="",K1480="",L1480="",M1480="")),"",Listen!$A$6)</f>
        <v/>
      </c>
      <c r="O1480" s="60" t="str">
        <f t="shared" ca="1" si="369"/>
        <v/>
      </c>
      <c r="P1480" s="74" t="str">
        <f t="shared" ref="P1480:P1506" ca="1" si="379">IF(OR($C1480="",ISNA(VLOOKUP("Kupfer",INDIRECT($C1480&amp;"!B6:D205"),3,FALSE))=TRUE),"",IF(VLOOKUP("Kupfer",INDIRECT($C1480&amp;"!B6:D205"),3,FALSE)=0,"",VLOOKUP("Kupfer",INDIRECT($C1480&amp;"!B6:D205"),3,FALSE)))</f>
        <v/>
      </c>
      <c r="Q1480" s="66" t="str">
        <f t="shared" ref="Q1480:Q1506" ca="1" si="380">IF(OR($C1480="",ISNA(VLOOKUP("Nickel",INDIRECT($C1480&amp;"!B6:D205"),3,FALSE))=TRUE),"",IF(VLOOKUP("Nickel",INDIRECT($C1480&amp;"!B6:D205"),3,FALSE)=0,"",VLOOKUP("Nickel",INDIRECT($C1480&amp;"!B6:D205"),3,FALSE)))</f>
        <v/>
      </c>
      <c r="R1480" s="66" t="str">
        <f t="shared" ref="R1480:R1506" ca="1" si="381">IF(OR($C1480="",ISNA(VLOOKUP("Blei",INDIRECT($C1480&amp;"!B6:D205"),3,FALSE))=TRUE),"",IF(VLOOKUP("Blei",INDIRECT($C1480&amp;"!B6:D205"),3,FALSE)=0,"",VLOOKUP("Blei",INDIRECT($C1480&amp;"!B6:D205"),3,FALSE)))</f>
        <v/>
      </c>
      <c r="S1480" s="83" t="str">
        <f t="shared" ref="S1480:S1506" si="382">IF(G1480="","",IF(AND(G1480="T",OR(P1480="x",Q1480="x",R1480="x")),1,IF(OR(P1480="x",Q1480="x",R1480="x"),"A","")))</f>
        <v/>
      </c>
      <c r="T1480" s="75" t="str">
        <f t="shared" si="370"/>
        <v/>
      </c>
      <c r="U1480" s="91" t="str">
        <f t="shared" ref="U1480:U1506" si="383">IF(C1480&lt;&gt;"","1m003","")</f>
        <v/>
      </c>
      <c r="V1480" s="87" t="str">
        <f t="shared" si="371"/>
        <v/>
      </c>
      <c r="W1480" s="46" t="str">
        <f t="shared" ref="W1480:W1506" si="384">IF(U1480="","",IF(OR(U1480="1m003",U1480="1m004"),"ja","Bitte auswählen!"))</f>
        <v/>
      </c>
      <c r="X1480" s="47"/>
    </row>
    <row r="1481" spans="1:24" x14ac:dyDescent="0.25">
      <c r="A1481" s="108" t="str">
        <f t="shared" si="372"/>
        <v/>
      </c>
      <c r="B1481" s="149"/>
      <c r="C1481" s="34"/>
      <c r="D1481" s="44"/>
      <c r="E1481" s="44"/>
      <c r="F1481" s="44"/>
      <c r="G1481" s="45"/>
      <c r="H1481" s="55" t="str">
        <f t="shared" ca="1" si="373"/>
        <v/>
      </c>
      <c r="I1481" s="56" t="str">
        <f t="shared" ca="1" si="374"/>
        <v/>
      </c>
      <c r="J1481" s="56" t="str">
        <f t="shared" ca="1" si="375"/>
        <v/>
      </c>
      <c r="K1481" s="56" t="str">
        <f t="shared" ca="1" si="376"/>
        <v/>
      </c>
      <c r="L1481" s="56" t="str">
        <f t="shared" ca="1" si="377"/>
        <v/>
      </c>
      <c r="M1481" s="56" t="str">
        <f t="shared" ca="1" si="378"/>
        <v/>
      </c>
      <c r="N1481" s="79" t="str">
        <f ca="1">IF(OR(G1481="T",G1481="",AND(H1481="",I1481="",J1481="",K1481="",L1481="",M1481="")),"",Listen!$A$6)</f>
        <v/>
      </c>
      <c r="O1481" s="60" t="str">
        <f t="shared" ca="1" si="369"/>
        <v/>
      </c>
      <c r="P1481" s="74" t="str">
        <f t="shared" ca="1" si="379"/>
        <v/>
      </c>
      <c r="Q1481" s="66" t="str">
        <f t="shared" ca="1" si="380"/>
        <v/>
      </c>
      <c r="R1481" s="66" t="str">
        <f t="shared" ca="1" si="381"/>
        <v/>
      </c>
      <c r="S1481" s="83" t="str">
        <f t="shared" si="382"/>
        <v/>
      </c>
      <c r="T1481" s="75" t="str">
        <f t="shared" si="370"/>
        <v/>
      </c>
      <c r="U1481" s="91" t="str">
        <f t="shared" si="383"/>
        <v/>
      </c>
      <c r="V1481" s="87" t="str">
        <f t="shared" si="371"/>
        <v/>
      </c>
      <c r="W1481" s="46" t="str">
        <f t="shared" si="384"/>
        <v/>
      </c>
      <c r="X1481" s="47"/>
    </row>
    <row r="1482" spans="1:24" x14ac:dyDescent="0.25">
      <c r="A1482" s="108" t="str">
        <f t="shared" si="372"/>
        <v/>
      </c>
      <c r="B1482" s="149"/>
      <c r="C1482" s="34"/>
      <c r="D1482" s="44"/>
      <c r="E1482" s="44"/>
      <c r="F1482" s="44"/>
      <c r="G1482" s="45"/>
      <c r="H1482" s="55" t="str">
        <f t="shared" ca="1" si="373"/>
        <v/>
      </c>
      <c r="I1482" s="56" t="str">
        <f t="shared" ca="1" si="374"/>
        <v/>
      </c>
      <c r="J1482" s="56" t="str">
        <f t="shared" ca="1" si="375"/>
        <v/>
      </c>
      <c r="K1482" s="56" t="str">
        <f t="shared" ca="1" si="376"/>
        <v/>
      </c>
      <c r="L1482" s="56" t="str">
        <f t="shared" ca="1" si="377"/>
        <v/>
      </c>
      <c r="M1482" s="56" t="str">
        <f t="shared" ca="1" si="378"/>
        <v/>
      </c>
      <c r="N1482" s="79" t="str">
        <f ca="1">IF(OR(G1482="T",G1482="",AND(H1482="",I1482="",J1482="",K1482="",L1482="",M1482="")),"",Listen!$A$6)</f>
        <v/>
      </c>
      <c r="O1482" s="60" t="str">
        <f t="shared" ca="1" si="369"/>
        <v/>
      </c>
      <c r="P1482" s="74" t="str">
        <f t="shared" ca="1" si="379"/>
        <v/>
      </c>
      <c r="Q1482" s="66" t="str">
        <f t="shared" ca="1" si="380"/>
        <v/>
      </c>
      <c r="R1482" s="66" t="str">
        <f t="shared" ca="1" si="381"/>
        <v/>
      </c>
      <c r="S1482" s="83" t="str">
        <f t="shared" si="382"/>
        <v/>
      </c>
      <c r="T1482" s="75" t="str">
        <f t="shared" si="370"/>
        <v/>
      </c>
      <c r="U1482" s="91" t="str">
        <f t="shared" si="383"/>
        <v/>
      </c>
      <c r="V1482" s="87" t="str">
        <f t="shared" si="371"/>
        <v/>
      </c>
      <c r="W1482" s="46" t="str">
        <f t="shared" si="384"/>
        <v/>
      </c>
      <c r="X1482" s="47"/>
    </row>
    <row r="1483" spans="1:24" x14ac:dyDescent="0.25">
      <c r="A1483" s="108" t="str">
        <f t="shared" si="372"/>
        <v/>
      </c>
      <c r="B1483" s="149"/>
      <c r="C1483" s="34"/>
      <c r="D1483" s="44"/>
      <c r="E1483" s="44"/>
      <c r="F1483" s="44"/>
      <c r="G1483" s="45"/>
      <c r="H1483" s="55" t="str">
        <f t="shared" ca="1" si="373"/>
        <v/>
      </c>
      <c r="I1483" s="56" t="str">
        <f t="shared" ca="1" si="374"/>
        <v/>
      </c>
      <c r="J1483" s="56" t="str">
        <f t="shared" ca="1" si="375"/>
        <v/>
      </c>
      <c r="K1483" s="56" t="str">
        <f t="shared" ca="1" si="376"/>
        <v/>
      </c>
      <c r="L1483" s="56" t="str">
        <f t="shared" ca="1" si="377"/>
        <v/>
      </c>
      <c r="M1483" s="56" t="str">
        <f t="shared" ca="1" si="378"/>
        <v/>
      </c>
      <c r="N1483" s="79" t="str">
        <f ca="1">IF(OR(G1483="T",G1483="",AND(H1483="",I1483="",J1483="",K1483="",L1483="",M1483="")),"",Listen!$A$6)</f>
        <v/>
      </c>
      <c r="O1483" s="60" t="str">
        <f t="shared" ca="1" si="369"/>
        <v/>
      </c>
      <c r="P1483" s="74" t="str">
        <f t="shared" ca="1" si="379"/>
        <v/>
      </c>
      <c r="Q1483" s="66" t="str">
        <f t="shared" ca="1" si="380"/>
        <v/>
      </c>
      <c r="R1483" s="66" t="str">
        <f t="shared" ca="1" si="381"/>
        <v/>
      </c>
      <c r="S1483" s="83" t="str">
        <f t="shared" si="382"/>
        <v/>
      </c>
      <c r="T1483" s="75" t="str">
        <f t="shared" si="370"/>
        <v/>
      </c>
      <c r="U1483" s="91" t="str">
        <f t="shared" si="383"/>
        <v/>
      </c>
      <c r="V1483" s="87" t="str">
        <f t="shared" si="371"/>
        <v/>
      </c>
      <c r="W1483" s="46" t="str">
        <f t="shared" si="384"/>
        <v/>
      </c>
      <c r="X1483" s="47"/>
    </row>
    <row r="1484" spans="1:24" x14ac:dyDescent="0.25">
      <c r="A1484" s="108" t="str">
        <f t="shared" si="372"/>
        <v/>
      </c>
      <c r="B1484" s="149"/>
      <c r="C1484" s="34"/>
      <c r="D1484" s="44"/>
      <c r="E1484" s="44"/>
      <c r="F1484" s="44"/>
      <c r="G1484" s="45"/>
      <c r="H1484" s="55" t="str">
        <f t="shared" ca="1" si="373"/>
        <v/>
      </c>
      <c r="I1484" s="56" t="str">
        <f t="shared" ca="1" si="374"/>
        <v/>
      </c>
      <c r="J1484" s="56" t="str">
        <f t="shared" ca="1" si="375"/>
        <v/>
      </c>
      <c r="K1484" s="56" t="str">
        <f t="shared" ca="1" si="376"/>
        <v/>
      </c>
      <c r="L1484" s="56" t="str">
        <f t="shared" ca="1" si="377"/>
        <v/>
      </c>
      <c r="M1484" s="56" t="str">
        <f t="shared" ca="1" si="378"/>
        <v/>
      </c>
      <c r="N1484" s="79" t="str">
        <f ca="1">IF(OR(G1484="T",G1484="",AND(H1484="",I1484="",J1484="",K1484="",L1484="",M1484="")),"",Listen!$A$6)</f>
        <v/>
      </c>
      <c r="O1484" s="60" t="str">
        <f t="shared" ca="1" si="369"/>
        <v/>
      </c>
      <c r="P1484" s="74" t="str">
        <f t="shared" ca="1" si="379"/>
        <v/>
      </c>
      <c r="Q1484" s="66" t="str">
        <f t="shared" ca="1" si="380"/>
        <v/>
      </c>
      <c r="R1484" s="66" t="str">
        <f t="shared" ca="1" si="381"/>
        <v/>
      </c>
      <c r="S1484" s="83" t="str">
        <f t="shared" si="382"/>
        <v/>
      </c>
      <c r="T1484" s="75" t="str">
        <f t="shared" si="370"/>
        <v/>
      </c>
      <c r="U1484" s="91" t="str">
        <f t="shared" si="383"/>
        <v/>
      </c>
      <c r="V1484" s="87" t="str">
        <f t="shared" si="371"/>
        <v/>
      </c>
      <c r="W1484" s="46" t="str">
        <f t="shared" si="384"/>
        <v/>
      </c>
      <c r="X1484" s="47"/>
    </row>
    <row r="1485" spans="1:24" x14ac:dyDescent="0.25">
      <c r="A1485" s="108" t="str">
        <f t="shared" si="372"/>
        <v/>
      </c>
      <c r="B1485" s="149"/>
      <c r="C1485" s="34"/>
      <c r="D1485" s="44"/>
      <c r="E1485" s="44"/>
      <c r="F1485" s="44"/>
      <c r="G1485" s="45"/>
      <c r="H1485" s="55" t="str">
        <f t="shared" ca="1" si="373"/>
        <v/>
      </c>
      <c r="I1485" s="56" t="str">
        <f t="shared" ca="1" si="374"/>
        <v/>
      </c>
      <c r="J1485" s="56" t="str">
        <f t="shared" ca="1" si="375"/>
        <v/>
      </c>
      <c r="K1485" s="56" t="str">
        <f t="shared" ca="1" si="376"/>
        <v/>
      </c>
      <c r="L1485" s="56" t="str">
        <f t="shared" ca="1" si="377"/>
        <v/>
      </c>
      <c r="M1485" s="56" t="str">
        <f t="shared" ca="1" si="378"/>
        <v/>
      </c>
      <c r="N1485" s="79" t="str">
        <f ca="1">IF(OR(G1485="T",G1485="",AND(H1485="",I1485="",J1485="",K1485="",L1485="",M1485="")),"",Listen!$A$6)</f>
        <v/>
      </c>
      <c r="O1485" s="60" t="str">
        <f t="shared" ca="1" si="369"/>
        <v/>
      </c>
      <c r="P1485" s="74" t="str">
        <f t="shared" ca="1" si="379"/>
        <v/>
      </c>
      <c r="Q1485" s="66" t="str">
        <f t="shared" ca="1" si="380"/>
        <v/>
      </c>
      <c r="R1485" s="66" t="str">
        <f t="shared" ca="1" si="381"/>
        <v/>
      </c>
      <c r="S1485" s="83" t="str">
        <f t="shared" si="382"/>
        <v/>
      </c>
      <c r="T1485" s="75" t="str">
        <f t="shared" si="370"/>
        <v/>
      </c>
      <c r="U1485" s="91" t="str">
        <f t="shared" si="383"/>
        <v/>
      </c>
      <c r="V1485" s="87" t="str">
        <f t="shared" si="371"/>
        <v/>
      </c>
      <c r="W1485" s="46" t="str">
        <f t="shared" si="384"/>
        <v/>
      </c>
      <c r="X1485" s="47"/>
    </row>
    <row r="1486" spans="1:24" x14ac:dyDescent="0.25">
      <c r="A1486" s="108" t="str">
        <f t="shared" si="372"/>
        <v/>
      </c>
      <c r="B1486" s="149"/>
      <c r="C1486" s="34"/>
      <c r="D1486" s="44"/>
      <c r="E1486" s="44"/>
      <c r="F1486" s="44"/>
      <c r="G1486" s="45"/>
      <c r="H1486" s="55" t="str">
        <f t="shared" ca="1" si="373"/>
        <v/>
      </c>
      <c r="I1486" s="56" t="str">
        <f t="shared" ca="1" si="374"/>
        <v/>
      </c>
      <c r="J1486" s="56" t="str">
        <f t="shared" ca="1" si="375"/>
        <v/>
      </c>
      <c r="K1486" s="56" t="str">
        <f t="shared" ca="1" si="376"/>
        <v/>
      </c>
      <c r="L1486" s="56" t="str">
        <f t="shared" ca="1" si="377"/>
        <v/>
      </c>
      <c r="M1486" s="56" t="str">
        <f t="shared" ca="1" si="378"/>
        <v/>
      </c>
      <c r="N1486" s="79" t="str">
        <f ca="1">IF(OR(G1486="T",G1486="",AND(H1486="",I1486="",J1486="",K1486="",L1486="",M1486="")),"",Listen!$A$6)</f>
        <v/>
      </c>
      <c r="O1486" s="60" t="str">
        <f t="shared" ca="1" si="369"/>
        <v/>
      </c>
      <c r="P1486" s="74" t="str">
        <f t="shared" ca="1" si="379"/>
        <v/>
      </c>
      <c r="Q1486" s="66" t="str">
        <f t="shared" ca="1" si="380"/>
        <v/>
      </c>
      <c r="R1486" s="66" t="str">
        <f t="shared" ca="1" si="381"/>
        <v/>
      </c>
      <c r="S1486" s="83" t="str">
        <f t="shared" si="382"/>
        <v/>
      </c>
      <c r="T1486" s="75" t="str">
        <f t="shared" si="370"/>
        <v/>
      </c>
      <c r="U1486" s="91" t="str">
        <f t="shared" si="383"/>
        <v/>
      </c>
      <c r="V1486" s="87" t="str">
        <f t="shared" si="371"/>
        <v/>
      </c>
      <c r="W1486" s="46" t="str">
        <f t="shared" si="384"/>
        <v/>
      </c>
      <c r="X1486" s="47"/>
    </row>
    <row r="1487" spans="1:24" x14ac:dyDescent="0.25">
      <c r="A1487" s="108" t="str">
        <f t="shared" si="372"/>
        <v/>
      </c>
      <c r="B1487" s="149"/>
      <c r="C1487" s="34"/>
      <c r="D1487" s="44"/>
      <c r="E1487" s="44"/>
      <c r="F1487" s="44"/>
      <c r="G1487" s="45"/>
      <c r="H1487" s="55" t="str">
        <f t="shared" ca="1" si="373"/>
        <v/>
      </c>
      <c r="I1487" s="56" t="str">
        <f t="shared" ca="1" si="374"/>
        <v/>
      </c>
      <c r="J1487" s="56" t="str">
        <f t="shared" ca="1" si="375"/>
        <v/>
      </c>
      <c r="K1487" s="56" t="str">
        <f t="shared" ca="1" si="376"/>
        <v/>
      </c>
      <c r="L1487" s="56" t="str">
        <f t="shared" ca="1" si="377"/>
        <v/>
      </c>
      <c r="M1487" s="56" t="str">
        <f t="shared" ca="1" si="378"/>
        <v/>
      </c>
      <c r="N1487" s="79" t="str">
        <f ca="1">IF(OR(G1487="T",G1487="",AND(H1487="",I1487="",J1487="",K1487="",L1487="",M1487="")),"",Listen!$A$6)</f>
        <v/>
      </c>
      <c r="O1487" s="60" t="str">
        <f t="shared" ca="1" si="369"/>
        <v/>
      </c>
      <c r="P1487" s="74" t="str">
        <f t="shared" ca="1" si="379"/>
        <v/>
      </c>
      <c r="Q1487" s="66" t="str">
        <f t="shared" ca="1" si="380"/>
        <v/>
      </c>
      <c r="R1487" s="66" t="str">
        <f t="shared" ca="1" si="381"/>
        <v/>
      </c>
      <c r="S1487" s="83" t="str">
        <f t="shared" si="382"/>
        <v/>
      </c>
      <c r="T1487" s="75" t="str">
        <f t="shared" si="370"/>
        <v/>
      </c>
      <c r="U1487" s="91" t="str">
        <f t="shared" si="383"/>
        <v/>
      </c>
      <c r="V1487" s="87" t="str">
        <f t="shared" si="371"/>
        <v/>
      </c>
      <c r="W1487" s="46" t="str">
        <f t="shared" si="384"/>
        <v/>
      </c>
      <c r="X1487" s="47"/>
    </row>
    <row r="1488" spans="1:24" x14ac:dyDescent="0.25">
      <c r="A1488" s="108" t="str">
        <f t="shared" si="372"/>
        <v/>
      </c>
      <c r="B1488" s="149"/>
      <c r="C1488" s="34"/>
      <c r="D1488" s="44"/>
      <c r="E1488" s="44"/>
      <c r="F1488" s="44"/>
      <c r="G1488" s="45"/>
      <c r="H1488" s="55" t="str">
        <f t="shared" ca="1" si="373"/>
        <v/>
      </c>
      <c r="I1488" s="56" t="str">
        <f t="shared" ca="1" si="374"/>
        <v/>
      </c>
      <c r="J1488" s="56" t="str">
        <f t="shared" ca="1" si="375"/>
        <v/>
      </c>
      <c r="K1488" s="56" t="str">
        <f t="shared" ca="1" si="376"/>
        <v/>
      </c>
      <c r="L1488" s="56" t="str">
        <f t="shared" ca="1" si="377"/>
        <v/>
      </c>
      <c r="M1488" s="56" t="str">
        <f t="shared" ca="1" si="378"/>
        <v/>
      </c>
      <c r="N1488" s="79" t="str">
        <f ca="1">IF(OR(G1488="T",G1488="",AND(H1488="",I1488="",J1488="",K1488="",L1488="",M1488="")),"",Listen!$A$6)</f>
        <v/>
      </c>
      <c r="O1488" s="60" t="str">
        <f t="shared" ca="1" si="369"/>
        <v/>
      </c>
      <c r="P1488" s="74" t="str">
        <f t="shared" ca="1" si="379"/>
        <v/>
      </c>
      <c r="Q1488" s="66" t="str">
        <f t="shared" ca="1" si="380"/>
        <v/>
      </c>
      <c r="R1488" s="66" t="str">
        <f t="shared" ca="1" si="381"/>
        <v/>
      </c>
      <c r="S1488" s="83" t="str">
        <f t="shared" si="382"/>
        <v/>
      </c>
      <c r="T1488" s="75" t="str">
        <f t="shared" si="370"/>
        <v/>
      </c>
      <c r="U1488" s="91" t="str">
        <f t="shared" si="383"/>
        <v/>
      </c>
      <c r="V1488" s="87" t="str">
        <f t="shared" si="371"/>
        <v/>
      </c>
      <c r="W1488" s="46" t="str">
        <f t="shared" si="384"/>
        <v/>
      </c>
      <c r="X1488" s="47"/>
    </row>
    <row r="1489" spans="1:24" x14ac:dyDescent="0.25">
      <c r="A1489" s="108" t="str">
        <f t="shared" si="372"/>
        <v/>
      </c>
      <c r="B1489" s="149"/>
      <c r="C1489" s="34"/>
      <c r="D1489" s="44"/>
      <c r="E1489" s="44"/>
      <c r="F1489" s="44"/>
      <c r="G1489" s="45"/>
      <c r="H1489" s="55" t="str">
        <f t="shared" ca="1" si="373"/>
        <v/>
      </c>
      <c r="I1489" s="56" t="str">
        <f t="shared" ca="1" si="374"/>
        <v/>
      </c>
      <c r="J1489" s="56" t="str">
        <f t="shared" ca="1" si="375"/>
        <v/>
      </c>
      <c r="K1489" s="56" t="str">
        <f t="shared" ca="1" si="376"/>
        <v/>
      </c>
      <c r="L1489" s="56" t="str">
        <f t="shared" ca="1" si="377"/>
        <v/>
      </c>
      <c r="M1489" s="56" t="str">
        <f t="shared" ca="1" si="378"/>
        <v/>
      </c>
      <c r="N1489" s="79" t="str">
        <f ca="1">IF(OR(G1489="T",G1489="",AND(H1489="",I1489="",J1489="",K1489="",L1489="",M1489="")),"",Listen!$A$6)</f>
        <v/>
      </c>
      <c r="O1489" s="60" t="str">
        <f t="shared" ca="1" si="369"/>
        <v/>
      </c>
      <c r="P1489" s="74" t="str">
        <f t="shared" ca="1" si="379"/>
        <v/>
      </c>
      <c r="Q1489" s="66" t="str">
        <f t="shared" ca="1" si="380"/>
        <v/>
      </c>
      <c r="R1489" s="66" t="str">
        <f t="shared" ca="1" si="381"/>
        <v/>
      </c>
      <c r="S1489" s="83" t="str">
        <f t="shared" si="382"/>
        <v/>
      </c>
      <c r="T1489" s="75" t="str">
        <f t="shared" si="370"/>
        <v/>
      </c>
      <c r="U1489" s="91" t="str">
        <f t="shared" si="383"/>
        <v/>
      </c>
      <c r="V1489" s="87" t="str">
        <f t="shared" si="371"/>
        <v/>
      </c>
      <c r="W1489" s="46" t="str">
        <f t="shared" si="384"/>
        <v/>
      </c>
      <c r="X1489" s="47"/>
    </row>
    <row r="1490" spans="1:24" x14ac:dyDescent="0.25">
      <c r="A1490" s="108" t="str">
        <f t="shared" si="372"/>
        <v/>
      </c>
      <c r="B1490" s="149"/>
      <c r="C1490" s="34"/>
      <c r="D1490" s="44"/>
      <c r="E1490" s="44"/>
      <c r="F1490" s="44"/>
      <c r="G1490" s="45"/>
      <c r="H1490" s="55" t="str">
        <f t="shared" ca="1" si="373"/>
        <v/>
      </c>
      <c r="I1490" s="56" t="str">
        <f t="shared" ca="1" si="374"/>
        <v/>
      </c>
      <c r="J1490" s="56" t="str">
        <f t="shared" ca="1" si="375"/>
        <v/>
      </c>
      <c r="K1490" s="56" t="str">
        <f t="shared" ca="1" si="376"/>
        <v/>
      </c>
      <c r="L1490" s="56" t="str">
        <f t="shared" ca="1" si="377"/>
        <v/>
      </c>
      <c r="M1490" s="56" t="str">
        <f t="shared" ca="1" si="378"/>
        <v/>
      </c>
      <c r="N1490" s="79" t="str">
        <f ca="1">IF(OR(G1490="T",G1490="",AND(H1490="",I1490="",J1490="",K1490="",L1490="",M1490="")),"",Listen!$A$6)</f>
        <v/>
      </c>
      <c r="O1490" s="60" t="str">
        <f t="shared" ca="1" si="369"/>
        <v/>
      </c>
      <c r="P1490" s="74" t="str">
        <f t="shared" ca="1" si="379"/>
        <v/>
      </c>
      <c r="Q1490" s="66" t="str">
        <f t="shared" ca="1" si="380"/>
        <v/>
      </c>
      <c r="R1490" s="66" t="str">
        <f t="shared" ca="1" si="381"/>
        <v/>
      </c>
      <c r="S1490" s="83" t="str">
        <f t="shared" si="382"/>
        <v/>
      </c>
      <c r="T1490" s="75" t="str">
        <f t="shared" si="370"/>
        <v/>
      </c>
      <c r="U1490" s="91" t="str">
        <f t="shared" si="383"/>
        <v/>
      </c>
      <c r="V1490" s="87" t="str">
        <f t="shared" si="371"/>
        <v/>
      </c>
      <c r="W1490" s="46" t="str">
        <f t="shared" si="384"/>
        <v/>
      </c>
      <c r="X1490" s="47"/>
    </row>
    <row r="1491" spans="1:24" x14ac:dyDescent="0.25">
      <c r="A1491" s="108" t="str">
        <f t="shared" si="372"/>
        <v/>
      </c>
      <c r="B1491" s="149"/>
      <c r="C1491" s="34"/>
      <c r="D1491" s="44"/>
      <c r="E1491" s="44"/>
      <c r="F1491" s="44"/>
      <c r="G1491" s="45"/>
      <c r="H1491" s="55" t="str">
        <f t="shared" ca="1" si="373"/>
        <v/>
      </c>
      <c r="I1491" s="56" t="str">
        <f t="shared" ca="1" si="374"/>
        <v/>
      </c>
      <c r="J1491" s="56" t="str">
        <f t="shared" ca="1" si="375"/>
        <v/>
      </c>
      <c r="K1491" s="56" t="str">
        <f t="shared" ca="1" si="376"/>
        <v/>
      </c>
      <c r="L1491" s="56" t="str">
        <f t="shared" ca="1" si="377"/>
        <v/>
      </c>
      <c r="M1491" s="56" t="str">
        <f t="shared" ca="1" si="378"/>
        <v/>
      </c>
      <c r="N1491" s="79" t="str">
        <f ca="1">IF(OR(G1491="T",G1491="",AND(H1491="",I1491="",J1491="",K1491="",L1491="",M1491="")),"",Listen!$A$6)</f>
        <v/>
      </c>
      <c r="O1491" s="60" t="str">
        <f t="shared" ca="1" si="369"/>
        <v/>
      </c>
      <c r="P1491" s="74" t="str">
        <f t="shared" ca="1" si="379"/>
        <v/>
      </c>
      <c r="Q1491" s="66" t="str">
        <f t="shared" ca="1" si="380"/>
        <v/>
      </c>
      <c r="R1491" s="66" t="str">
        <f t="shared" ca="1" si="381"/>
        <v/>
      </c>
      <c r="S1491" s="83" t="str">
        <f t="shared" si="382"/>
        <v/>
      </c>
      <c r="T1491" s="75" t="str">
        <f t="shared" si="370"/>
        <v/>
      </c>
      <c r="U1491" s="91" t="str">
        <f t="shared" si="383"/>
        <v/>
      </c>
      <c r="V1491" s="87" t="str">
        <f t="shared" si="371"/>
        <v/>
      </c>
      <c r="W1491" s="46" t="str">
        <f t="shared" si="384"/>
        <v/>
      </c>
      <c r="X1491" s="47"/>
    </row>
    <row r="1492" spans="1:24" x14ac:dyDescent="0.25">
      <c r="A1492" s="108" t="str">
        <f t="shared" si="372"/>
        <v/>
      </c>
      <c r="B1492" s="149"/>
      <c r="C1492" s="34"/>
      <c r="D1492" s="44"/>
      <c r="E1492" s="44"/>
      <c r="F1492" s="44"/>
      <c r="G1492" s="45"/>
      <c r="H1492" s="55" t="str">
        <f t="shared" ca="1" si="373"/>
        <v/>
      </c>
      <c r="I1492" s="56" t="str">
        <f t="shared" ca="1" si="374"/>
        <v/>
      </c>
      <c r="J1492" s="56" t="str">
        <f t="shared" ca="1" si="375"/>
        <v/>
      </c>
      <c r="K1492" s="56" t="str">
        <f t="shared" ca="1" si="376"/>
        <v/>
      </c>
      <c r="L1492" s="56" t="str">
        <f t="shared" ca="1" si="377"/>
        <v/>
      </c>
      <c r="M1492" s="56" t="str">
        <f t="shared" ca="1" si="378"/>
        <v/>
      </c>
      <c r="N1492" s="79" t="str">
        <f ca="1">IF(OR(G1492="T",G1492="",AND(H1492="",I1492="",J1492="",K1492="",L1492="",M1492="")),"",Listen!$A$6)</f>
        <v/>
      </c>
      <c r="O1492" s="60" t="str">
        <f t="shared" ca="1" si="369"/>
        <v/>
      </c>
      <c r="P1492" s="74" t="str">
        <f t="shared" ca="1" si="379"/>
        <v/>
      </c>
      <c r="Q1492" s="66" t="str">
        <f t="shared" ca="1" si="380"/>
        <v/>
      </c>
      <c r="R1492" s="66" t="str">
        <f t="shared" ca="1" si="381"/>
        <v/>
      </c>
      <c r="S1492" s="83" t="str">
        <f t="shared" si="382"/>
        <v/>
      </c>
      <c r="T1492" s="75" t="str">
        <f t="shared" si="370"/>
        <v/>
      </c>
      <c r="U1492" s="91" t="str">
        <f t="shared" si="383"/>
        <v/>
      </c>
      <c r="V1492" s="87" t="str">
        <f t="shared" si="371"/>
        <v/>
      </c>
      <c r="W1492" s="46" t="str">
        <f t="shared" si="384"/>
        <v/>
      </c>
      <c r="X1492" s="47"/>
    </row>
    <row r="1493" spans="1:24" x14ac:dyDescent="0.25">
      <c r="A1493" s="108" t="str">
        <f t="shared" si="372"/>
        <v/>
      </c>
      <c r="B1493" s="149"/>
      <c r="C1493" s="34"/>
      <c r="D1493" s="44"/>
      <c r="E1493" s="44"/>
      <c r="F1493" s="44"/>
      <c r="G1493" s="45"/>
      <c r="H1493" s="55" t="str">
        <f t="shared" ca="1" si="373"/>
        <v/>
      </c>
      <c r="I1493" s="56" t="str">
        <f t="shared" ca="1" si="374"/>
        <v/>
      </c>
      <c r="J1493" s="56" t="str">
        <f t="shared" ca="1" si="375"/>
        <v/>
      </c>
      <c r="K1493" s="56" t="str">
        <f t="shared" ca="1" si="376"/>
        <v/>
      </c>
      <c r="L1493" s="56" t="str">
        <f t="shared" ca="1" si="377"/>
        <v/>
      </c>
      <c r="M1493" s="56" t="str">
        <f t="shared" ca="1" si="378"/>
        <v/>
      </c>
      <c r="N1493" s="79" t="str">
        <f ca="1">IF(OR(G1493="T",G1493="",AND(H1493="",I1493="",J1493="",K1493="",L1493="",M1493="")),"",Listen!$A$6)</f>
        <v/>
      </c>
      <c r="O1493" s="60" t="str">
        <f t="shared" ca="1" si="369"/>
        <v/>
      </c>
      <c r="P1493" s="74" t="str">
        <f t="shared" ca="1" si="379"/>
        <v/>
      </c>
      <c r="Q1493" s="66" t="str">
        <f t="shared" ca="1" si="380"/>
        <v/>
      </c>
      <c r="R1493" s="66" t="str">
        <f t="shared" ca="1" si="381"/>
        <v/>
      </c>
      <c r="S1493" s="83" t="str">
        <f t="shared" si="382"/>
        <v/>
      </c>
      <c r="T1493" s="75" t="str">
        <f t="shared" si="370"/>
        <v/>
      </c>
      <c r="U1493" s="91" t="str">
        <f t="shared" si="383"/>
        <v/>
      </c>
      <c r="V1493" s="87" t="str">
        <f t="shared" si="371"/>
        <v/>
      </c>
      <c r="W1493" s="46" t="str">
        <f t="shared" si="384"/>
        <v/>
      </c>
      <c r="X1493" s="47"/>
    </row>
    <row r="1494" spans="1:24" x14ac:dyDescent="0.25">
      <c r="A1494" s="108" t="str">
        <f t="shared" si="372"/>
        <v/>
      </c>
      <c r="B1494" s="149"/>
      <c r="C1494" s="34"/>
      <c r="D1494" s="44"/>
      <c r="E1494" s="44"/>
      <c r="F1494" s="44"/>
      <c r="G1494" s="45"/>
      <c r="H1494" s="55" t="str">
        <f t="shared" ca="1" si="373"/>
        <v/>
      </c>
      <c r="I1494" s="56" t="str">
        <f t="shared" ca="1" si="374"/>
        <v/>
      </c>
      <c r="J1494" s="56" t="str">
        <f t="shared" ca="1" si="375"/>
        <v/>
      </c>
      <c r="K1494" s="56" t="str">
        <f t="shared" ca="1" si="376"/>
        <v/>
      </c>
      <c r="L1494" s="56" t="str">
        <f t="shared" ca="1" si="377"/>
        <v/>
      </c>
      <c r="M1494" s="56" t="str">
        <f t="shared" ca="1" si="378"/>
        <v/>
      </c>
      <c r="N1494" s="79" t="str">
        <f ca="1">IF(OR(G1494="T",G1494="",AND(H1494="",I1494="",J1494="",K1494="",L1494="",M1494="")),"",Listen!$A$6)</f>
        <v/>
      </c>
      <c r="O1494" s="60" t="str">
        <f t="shared" ca="1" si="369"/>
        <v/>
      </c>
      <c r="P1494" s="74" t="str">
        <f t="shared" ca="1" si="379"/>
        <v/>
      </c>
      <c r="Q1494" s="66" t="str">
        <f t="shared" ca="1" si="380"/>
        <v/>
      </c>
      <c r="R1494" s="66" t="str">
        <f t="shared" ca="1" si="381"/>
        <v/>
      </c>
      <c r="S1494" s="83" t="str">
        <f t="shared" si="382"/>
        <v/>
      </c>
      <c r="T1494" s="75" t="str">
        <f t="shared" si="370"/>
        <v/>
      </c>
      <c r="U1494" s="91" t="str">
        <f t="shared" si="383"/>
        <v/>
      </c>
      <c r="V1494" s="87" t="str">
        <f t="shared" si="371"/>
        <v/>
      </c>
      <c r="W1494" s="46" t="str">
        <f t="shared" si="384"/>
        <v/>
      </c>
      <c r="X1494" s="47"/>
    </row>
    <row r="1495" spans="1:24" x14ac:dyDescent="0.25">
      <c r="A1495" s="108" t="str">
        <f t="shared" si="372"/>
        <v/>
      </c>
      <c r="B1495" s="149"/>
      <c r="C1495" s="34"/>
      <c r="D1495" s="44"/>
      <c r="E1495" s="44"/>
      <c r="F1495" s="44"/>
      <c r="G1495" s="45"/>
      <c r="H1495" s="55" t="str">
        <f t="shared" ca="1" si="373"/>
        <v/>
      </c>
      <c r="I1495" s="56" t="str">
        <f t="shared" ca="1" si="374"/>
        <v/>
      </c>
      <c r="J1495" s="56" t="str">
        <f t="shared" ca="1" si="375"/>
        <v/>
      </c>
      <c r="K1495" s="56" t="str">
        <f t="shared" ca="1" si="376"/>
        <v/>
      </c>
      <c r="L1495" s="56" t="str">
        <f t="shared" ca="1" si="377"/>
        <v/>
      </c>
      <c r="M1495" s="56" t="str">
        <f t="shared" ca="1" si="378"/>
        <v/>
      </c>
      <c r="N1495" s="79" t="str">
        <f ca="1">IF(OR(G1495="T",G1495="",AND(H1495="",I1495="",J1495="",K1495="",L1495="",M1495="")),"",Listen!$A$6)</f>
        <v/>
      </c>
      <c r="O1495" s="60" t="str">
        <f t="shared" ca="1" si="369"/>
        <v/>
      </c>
      <c r="P1495" s="74" t="str">
        <f t="shared" ca="1" si="379"/>
        <v/>
      </c>
      <c r="Q1495" s="66" t="str">
        <f t="shared" ca="1" si="380"/>
        <v/>
      </c>
      <c r="R1495" s="66" t="str">
        <f t="shared" ca="1" si="381"/>
        <v/>
      </c>
      <c r="S1495" s="83" t="str">
        <f t="shared" si="382"/>
        <v/>
      </c>
      <c r="T1495" s="75" t="str">
        <f t="shared" si="370"/>
        <v/>
      </c>
      <c r="U1495" s="91" t="str">
        <f t="shared" si="383"/>
        <v/>
      </c>
      <c r="V1495" s="87" t="str">
        <f t="shared" si="371"/>
        <v/>
      </c>
      <c r="W1495" s="46" t="str">
        <f t="shared" si="384"/>
        <v/>
      </c>
      <c r="X1495" s="47"/>
    </row>
    <row r="1496" spans="1:24" x14ac:dyDescent="0.25">
      <c r="A1496" s="108" t="str">
        <f t="shared" si="372"/>
        <v/>
      </c>
      <c r="B1496" s="149"/>
      <c r="C1496" s="34"/>
      <c r="D1496" s="44"/>
      <c r="E1496" s="44"/>
      <c r="F1496" s="44"/>
      <c r="G1496" s="45"/>
      <c r="H1496" s="55" t="str">
        <f t="shared" ca="1" si="373"/>
        <v/>
      </c>
      <c r="I1496" s="56" t="str">
        <f t="shared" ca="1" si="374"/>
        <v/>
      </c>
      <c r="J1496" s="56" t="str">
        <f t="shared" ca="1" si="375"/>
        <v/>
      </c>
      <c r="K1496" s="56" t="str">
        <f t="shared" ca="1" si="376"/>
        <v/>
      </c>
      <c r="L1496" s="56" t="str">
        <f t="shared" ca="1" si="377"/>
        <v/>
      </c>
      <c r="M1496" s="56" t="str">
        <f t="shared" ca="1" si="378"/>
        <v/>
      </c>
      <c r="N1496" s="79" t="str">
        <f ca="1">IF(OR(G1496="T",G1496="",AND(H1496="",I1496="",J1496="",K1496="",L1496="",M1496="")),"",Listen!$A$6)</f>
        <v/>
      </c>
      <c r="O1496" s="60" t="str">
        <f t="shared" ca="1" si="369"/>
        <v/>
      </c>
      <c r="P1496" s="74" t="str">
        <f t="shared" ca="1" si="379"/>
        <v/>
      </c>
      <c r="Q1496" s="66" t="str">
        <f t="shared" ca="1" si="380"/>
        <v/>
      </c>
      <c r="R1496" s="66" t="str">
        <f t="shared" ca="1" si="381"/>
        <v/>
      </c>
      <c r="S1496" s="83" t="str">
        <f t="shared" si="382"/>
        <v/>
      </c>
      <c r="T1496" s="75" t="str">
        <f t="shared" si="370"/>
        <v/>
      </c>
      <c r="U1496" s="91" t="str">
        <f t="shared" si="383"/>
        <v/>
      </c>
      <c r="V1496" s="87" t="str">
        <f t="shared" si="371"/>
        <v/>
      </c>
      <c r="W1496" s="46" t="str">
        <f t="shared" si="384"/>
        <v/>
      </c>
      <c r="X1496" s="47"/>
    </row>
    <row r="1497" spans="1:24" x14ac:dyDescent="0.25">
      <c r="A1497" s="108" t="str">
        <f t="shared" si="372"/>
        <v/>
      </c>
      <c r="B1497" s="149"/>
      <c r="C1497" s="34"/>
      <c r="D1497" s="44"/>
      <c r="E1497" s="44"/>
      <c r="F1497" s="44"/>
      <c r="G1497" s="45"/>
      <c r="H1497" s="55" t="str">
        <f t="shared" ca="1" si="373"/>
        <v/>
      </c>
      <c r="I1497" s="56" t="str">
        <f t="shared" ca="1" si="374"/>
        <v/>
      </c>
      <c r="J1497" s="56" t="str">
        <f t="shared" ca="1" si="375"/>
        <v/>
      </c>
      <c r="K1497" s="56" t="str">
        <f t="shared" ca="1" si="376"/>
        <v/>
      </c>
      <c r="L1497" s="56" t="str">
        <f t="shared" ca="1" si="377"/>
        <v/>
      </c>
      <c r="M1497" s="56" t="str">
        <f t="shared" ca="1" si="378"/>
        <v/>
      </c>
      <c r="N1497" s="79" t="str">
        <f ca="1">IF(OR(G1497="T",G1497="",AND(H1497="",I1497="",J1497="",K1497="",L1497="",M1497="")),"",Listen!$A$6)</f>
        <v/>
      </c>
      <c r="O1497" s="60" t="str">
        <f t="shared" ca="1" si="369"/>
        <v/>
      </c>
      <c r="P1497" s="74" t="str">
        <f t="shared" ca="1" si="379"/>
        <v/>
      </c>
      <c r="Q1497" s="66" t="str">
        <f t="shared" ca="1" si="380"/>
        <v/>
      </c>
      <c r="R1497" s="66" t="str">
        <f t="shared" ca="1" si="381"/>
        <v/>
      </c>
      <c r="S1497" s="83" t="str">
        <f t="shared" si="382"/>
        <v/>
      </c>
      <c r="T1497" s="75" t="str">
        <f t="shared" si="370"/>
        <v/>
      </c>
      <c r="U1497" s="91" t="str">
        <f t="shared" si="383"/>
        <v/>
      </c>
      <c r="V1497" s="87" t="str">
        <f t="shared" si="371"/>
        <v/>
      </c>
      <c r="W1497" s="46" t="str">
        <f t="shared" si="384"/>
        <v/>
      </c>
      <c r="X1497" s="47"/>
    </row>
    <row r="1498" spans="1:24" x14ac:dyDescent="0.25">
      <c r="A1498" s="108" t="str">
        <f t="shared" si="372"/>
        <v/>
      </c>
      <c r="B1498" s="149"/>
      <c r="C1498" s="34"/>
      <c r="D1498" s="44"/>
      <c r="E1498" s="44"/>
      <c r="F1498" s="44"/>
      <c r="G1498" s="45"/>
      <c r="H1498" s="55" t="str">
        <f t="shared" ca="1" si="373"/>
        <v/>
      </c>
      <c r="I1498" s="56" t="str">
        <f t="shared" ca="1" si="374"/>
        <v/>
      </c>
      <c r="J1498" s="56" t="str">
        <f t="shared" ca="1" si="375"/>
        <v/>
      </c>
      <c r="K1498" s="56" t="str">
        <f t="shared" ca="1" si="376"/>
        <v/>
      </c>
      <c r="L1498" s="56" t="str">
        <f t="shared" ca="1" si="377"/>
        <v/>
      </c>
      <c r="M1498" s="56" t="str">
        <f t="shared" ca="1" si="378"/>
        <v/>
      </c>
      <c r="N1498" s="79" t="str">
        <f ca="1">IF(OR(G1498="T",G1498="",AND(H1498="",I1498="",J1498="",K1498="",L1498="",M1498="")),"",Listen!$A$6)</f>
        <v/>
      </c>
      <c r="O1498" s="60" t="str">
        <f t="shared" ca="1" si="369"/>
        <v/>
      </c>
      <c r="P1498" s="74" t="str">
        <f t="shared" ca="1" si="379"/>
        <v/>
      </c>
      <c r="Q1498" s="66" t="str">
        <f t="shared" ca="1" si="380"/>
        <v/>
      </c>
      <c r="R1498" s="66" t="str">
        <f t="shared" ca="1" si="381"/>
        <v/>
      </c>
      <c r="S1498" s="83" t="str">
        <f t="shared" si="382"/>
        <v/>
      </c>
      <c r="T1498" s="75" t="str">
        <f t="shared" si="370"/>
        <v/>
      </c>
      <c r="U1498" s="91" t="str">
        <f t="shared" si="383"/>
        <v/>
      </c>
      <c r="V1498" s="87" t="str">
        <f t="shared" si="371"/>
        <v/>
      </c>
      <c r="W1498" s="46" t="str">
        <f t="shared" si="384"/>
        <v/>
      </c>
      <c r="X1498" s="47"/>
    </row>
    <row r="1499" spans="1:24" x14ac:dyDescent="0.25">
      <c r="A1499" s="108" t="str">
        <f t="shared" si="372"/>
        <v/>
      </c>
      <c r="B1499" s="149"/>
      <c r="C1499" s="34"/>
      <c r="D1499" s="44"/>
      <c r="E1499" s="44"/>
      <c r="F1499" s="44"/>
      <c r="G1499" s="45"/>
      <c r="H1499" s="55" t="str">
        <f t="shared" ca="1" si="373"/>
        <v/>
      </c>
      <c r="I1499" s="56" t="str">
        <f t="shared" ca="1" si="374"/>
        <v/>
      </c>
      <c r="J1499" s="56" t="str">
        <f t="shared" ca="1" si="375"/>
        <v/>
      </c>
      <c r="K1499" s="56" t="str">
        <f t="shared" ca="1" si="376"/>
        <v/>
      </c>
      <c r="L1499" s="56" t="str">
        <f t="shared" ca="1" si="377"/>
        <v/>
      </c>
      <c r="M1499" s="56" t="str">
        <f t="shared" ca="1" si="378"/>
        <v/>
      </c>
      <c r="N1499" s="79" t="str">
        <f ca="1">IF(OR(G1499="T",G1499="",AND(H1499="",I1499="",J1499="",K1499="",L1499="",M1499="")),"",Listen!$A$6)</f>
        <v/>
      </c>
      <c r="O1499" s="60" t="str">
        <f t="shared" ca="1" si="369"/>
        <v/>
      </c>
      <c r="P1499" s="74" t="str">
        <f t="shared" ca="1" si="379"/>
        <v/>
      </c>
      <c r="Q1499" s="66" t="str">
        <f t="shared" ca="1" si="380"/>
        <v/>
      </c>
      <c r="R1499" s="66" t="str">
        <f t="shared" ca="1" si="381"/>
        <v/>
      </c>
      <c r="S1499" s="83" t="str">
        <f t="shared" si="382"/>
        <v/>
      </c>
      <c r="T1499" s="75" t="str">
        <f t="shared" si="370"/>
        <v/>
      </c>
      <c r="U1499" s="91" t="str">
        <f t="shared" si="383"/>
        <v/>
      </c>
      <c r="V1499" s="87" t="str">
        <f t="shared" si="371"/>
        <v/>
      </c>
      <c r="W1499" s="46" t="str">
        <f t="shared" si="384"/>
        <v/>
      </c>
      <c r="X1499" s="47"/>
    </row>
    <row r="1500" spans="1:24" x14ac:dyDescent="0.25">
      <c r="A1500" s="108" t="str">
        <f t="shared" si="372"/>
        <v/>
      </c>
      <c r="B1500" s="149"/>
      <c r="C1500" s="34"/>
      <c r="D1500" s="44"/>
      <c r="E1500" s="44"/>
      <c r="F1500" s="44"/>
      <c r="G1500" s="45"/>
      <c r="H1500" s="55" t="str">
        <f t="shared" ca="1" si="373"/>
        <v/>
      </c>
      <c r="I1500" s="56" t="str">
        <f t="shared" ca="1" si="374"/>
        <v/>
      </c>
      <c r="J1500" s="56" t="str">
        <f t="shared" ca="1" si="375"/>
        <v/>
      </c>
      <c r="K1500" s="56" t="str">
        <f t="shared" ca="1" si="376"/>
        <v/>
      </c>
      <c r="L1500" s="56" t="str">
        <f t="shared" ca="1" si="377"/>
        <v/>
      </c>
      <c r="M1500" s="56" t="str">
        <f t="shared" ca="1" si="378"/>
        <v/>
      </c>
      <c r="N1500" s="79" t="str">
        <f ca="1">IF(OR(G1500="T",G1500="",AND(H1500="",I1500="",J1500="",K1500="",L1500="",M1500="")),"",Listen!$A$6)</f>
        <v/>
      </c>
      <c r="O1500" s="60" t="str">
        <f t="shared" ca="1" si="369"/>
        <v/>
      </c>
      <c r="P1500" s="74" t="str">
        <f t="shared" ca="1" si="379"/>
        <v/>
      </c>
      <c r="Q1500" s="66" t="str">
        <f t="shared" ca="1" si="380"/>
        <v/>
      </c>
      <c r="R1500" s="66" t="str">
        <f t="shared" ca="1" si="381"/>
        <v/>
      </c>
      <c r="S1500" s="83" t="str">
        <f t="shared" si="382"/>
        <v/>
      </c>
      <c r="T1500" s="75" t="str">
        <f t="shared" si="370"/>
        <v/>
      </c>
      <c r="U1500" s="91" t="str">
        <f t="shared" si="383"/>
        <v/>
      </c>
      <c r="V1500" s="87" t="str">
        <f t="shared" si="371"/>
        <v/>
      </c>
      <c r="W1500" s="46" t="str">
        <f t="shared" si="384"/>
        <v/>
      </c>
      <c r="X1500" s="47"/>
    </row>
    <row r="1501" spans="1:24" x14ac:dyDescent="0.25">
      <c r="A1501" s="108" t="str">
        <f t="shared" si="372"/>
        <v/>
      </c>
      <c r="B1501" s="149"/>
      <c r="C1501" s="34"/>
      <c r="D1501" s="44"/>
      <c r="E1501" s="44"/>
      <c r="F1501" s="44"/>
      <c r="G1501" s="45"/>
      <c r="H1501" s="55" t="str">
        <f t="shared" ca="1" si="373"/>
        <v/>
      </c>
      <c r="I1501" s="56" t="str">
        <f t="shared" ca="1" si="374"/>
        <v/>
      </c>
      <c r="J1501" s="56" t="str">
        <f t="shared" ca="1" si="375"/>
        <v/>
      </c>
      <c r="K1501" s="56" t="str">
        <f t="shared" ca="1" si="376"/>
        <v/>
      </c>
      <c r="L1501" s="56" t="str">
        <f t="shared" ca="1" si="377"/>
        <v/>
      </c>
      <c r="M1501" s="56" t="str">
        <f t="shared" ca="1" si="378"/>
        <v/>
      </c>
      <c r="N1501" s="79" t="str">
        <f ca="1">IF(OR(G1501="T",G1501="",AND(H1501="",I1501="",J1501="",K1501="",L1501="",M1501="")),"",Listen!$A$6)</f>
        <v/>
      </c>
      <c r="O1501" s="60" t="str">
        <f t="shared" ca="1" si="369"/>
        <v/>
      </c>
      <c r="P1501" s="74" t="str">
        <f t="shared" ca="1" si="379"/>
        <v/>
      </c>
      <c r="Q1501" s="66" t="str">
        <f t="shared" ca="1" si="380"/>
        <v/>
      </c>
      <c r="R1501" s="66" t="str">
        <f t="shared" ca="1" si="381"/>
        <v/>
      </c>
      <c r="S1501" s="83" t="str">
        <f t="shared" si="382"/>
        <v/>
      </c>
      <c r="T1501" s="75" t="str">
        <f t="shared" si="370"/>
        <v/>
      </c>
      <c r="U1501" s="91" t="str">
        <f t="shared" si="383"/>
        <v/>
      </c>
      <c r="V1501" s="87" t="str">
        <f t="shared" si="371"/>
        <v/>
      </c>
      <c r="W1501" s="46" t="str">
        <f t="shared" si="384"/>
        <v/>
      </c>
      <c r="X1501" s="47"/>
    </row>
    <row r="1502" spans="1:24" x14ac:dyDescent="0.25">
      <c r="A1502" s="108" t="str">
        <f t="shared" si="372"/>
        <v/>
      </c>
      <c r="B1502" s="149"/>
      <c r="C1502" s="34"/>
      <c r="D1502" s="44"/>
      <c r="E1502" s="44"/>
      <c r="F1502" s="44"/>
      <c r="G1502" s="45"/>
      <c r="H1502" s="55" t="str">
        <f t="shared" ca="1" si="373"/>
        <v/>
      </c>
      <c r="I1502" s="56" t="str">
        <f t="shared" ca="1" si="374"/>
        <v/>
      </c>
      <c r="J1502" s="56" t="str">
        <f t="shared" ca="1" si="375"/>
        <v/>
      </c>
      <c r="K1502" s="56" t="str">
        <f t="shared" ca="1" si="376"/>
        <v/>
      </c>
      <c r="L1502" s="56" t="str">
        <f t="shared" ca="1" si="377"/>
        <v/>
      </c>
      <c r="M1502" s="56" t="str">
        <f t="shared" ca="1" si="378"/>
        <v/>
      </c>
      <c r="N1502" s="79" t="str">
        <f ca="1">IF(OR(G1502="T",G1502="",AND(H1502="",I1502="",J1502="",K1502="",L1502="",M1502="")),"",Listen!$A$6)</f>
        <v/>
      </c>
      <c r="O1502" s="60" t="str">
        <f t="shared" ca="1" si="369"/>
        <v/>
      </c>
      <c r="P1502" s="74" t="str">
        <f t="shared" ca="1" si="379"/>
        <v/>
      </c>
      <c r="Q1502" s="66" t="str">
        <f t="shared" ca="1" si="380"/>
        <v/>
      </c>
      <c r="R1502" s="66" t="str">
        <f t="shared" ca="1" si="381"/>
        <v/>
      </c>
      <c r="S1502" s="83" t="str">
        <f t="shared" si="382"/>
        <v/>
      </c>
      <c r="T1502" s="75" t="str">
        <f t="shared" si="370"/>
        <v/>
      </c>
      <c r="U1502" s="91" t="str">
        <f t="shared" si="383"/>
        <v/>
      </c>
      <c r="V1502" s="87" t="str">
        <f t="shared" si="371"/>
        <v/>
      </c>
      <c r="W1502" s="46" t="str">
        <f t="shared" si="384"/>
        <v/>
      </c>
      <c r="X1502" s="47"/>
    </row>
    <row r="1503" spans="1:24" x14ac:dyDescent="0.25">
      <c r="A1503" s="108" t="str">
        <f t="shared" si="372"/>
        <v/>
      </c>
      <c r="B1503" s="149"/>
      <c r="C1503" s="34"/>
      <c r="D1503" s="44"/>
      <c r="E1503" s="44"/>
      <c r="F1503" s="44"/>
      <c r="G1503" s="45"/>
      <c r="H1503" s="55" t="str">
        <f t="shared" ca="1" si="373"/>
        <v/>
      </c>
      <c r="I1503" s="56" t="str">
        <f t="shared" ca="1" si="374"/>
        <v/>
      </c>
      <c r="J1503" s="56" t="str">
        <f t="shared" ca="1" si="375"/>
        <v/>
      </c>
      <c r="K1503" s="56" t="str">
        <f t="shared" ca="1" si="376"/>
        <v/>
      </c>
      <c r="L1503" s="56" t="str">
        <f t="shared" ca="1" si="377"/>
        <v/>
      </c>
      <c r="M1503" s="56" t="str">
        <f t="shared" ca="1" si="378"/>
        <v/>
      </c>
      <c r="N1503" s="79" t="str">
        <f ca="1">IF(OR(G1503="T",G1503="",AND(H1503="",I1503="",J1503="",K1503="",L1503="",M1503="")),"",Listen!$A$6)</f>
        <v/>
      </c>
      <c r="O1503" s="60" t="str">
        <f t="shared" ca="1" si="369"/>
        <v/>
      </c>
      <c r="P1503" s="74" t="str">
        <f t="shared" ca="1" si="379"/>
        <v/>
      </c>
      <c r="Q1503" s="66" t="str">
        <f t="shared" ca="1" si="380"/>
        <v/>
      </c>
      <c r="R1503" s="66" t="str">
        <f t="shared" ca="1" si="381"/>
        <v/>
      </c>
      <c r="S1503" s="83" t="str">
        <f t="shared" si="382"/>
        <v/>
      </c>
      <c r="T1503" s="75" t="str">
        <f t="shared" si="370"/>
        <v/>
      </c>
      <c r="U1503" s="91" t="str">
        <f t="shared" si="383"/>
        <v/>
      </c>
      <c r="V1503" s="87" t="str">
        <f t="shared" si="371"/>
        <v/>
      </c>
      <c r="W1503" s="46" t="str">
        <f t="shared" si="384"/>
        <v/>
      </c>
      <c r="X1503" s="47"/>
    </row>
    <row r="1504" spans="1:24" x14ac:dyDescent="0.25">
      <c r="A1504" s="108" t="str">
        <f t="shared" si="372"/>
        <v/>
      </c>
      <c r="B1504" s="149"/>
      <c r="C1504" s="34"/>
      <c r="D1504" s="44"/>
      <c r="E1504" s="44"/>
      <c r="F1504" s="44"/>
      <c r="G1504" s="45"/>
      <c r="H1504" s="55" t="str">
        <f t="shared" ca="1" si="373"/>
        <v/>
      </c>
      <c r="I1504" s="56" t="str">
        <f t="shared" ca="1" si="374"/>
        <v/>
      </c>
      <c r="J1504" s="56" t="str">
        <f t="shared" ca="1" si="375"/>
        <v/>
      </c>
      <c r="K1504" s="56" t="str">
        <f t="shared" ca="1" si="376"/>
        <v/>
      </c>
      <c r="L1504" s="56" t="str">
        <f t="shared" ca="1" si="377"/>
        <v/>
      </c>
      <c r="M1504" s="56" t="str">
        <f t="shared" ca="1" si="378"/>
        <v/>
      </c>
      <c r="N1504" s="79" t="str">
        <f ca="1">IF(OR(G1504="T",G1504="",AND(H1504="",I1504="",J1504="",K1504="",L1504="",M1504="")),"",Listen!$A$6)</f>
        <v/>
      </c>
      <c r="O1504" s="60" t="str">
        <f t="shared" ca="1" si="369"/>
        <v/>
      </c>
      <c r="P1504" s="74" t="str">
        <f t="shared" ca="1" si="379"/>
        <v/>
      </c>
      <c r="Q1504" s="66" t="str">
        <f t="shared" ca="1" si="380"/>
        <v/>
      </c>
      <c r="R1504" s="66" t="str">
        <f t="shared" ca="1" si="381"/>
        <v/>
      </c>
      <c r="S1504" s="83" t="str">
        <f t="shared" si="382"/>
        <v/>
      </c>
      <c r="T1504" s="75" t="str">
        <f t="shared" si="370"/>
        <v/>
      </c>
      <c r="U1504" s="91" t="str">
        <f t="shared" si="383"/>
        <v/>
      </c>
      <c r="V1504" s="87" t="str">
        <f t="shared" si="371"/>
        <v/>
      </c>
      <c r="W1504" s="46" t="str">
        <f t="shared" si="384"/>
        <v/>
      </c>
      <c r="X1504" s="47"/>
    </row>
    <row r="1505" spans="1:24" x14ac:dyDescent="0.25">
      <c r="A1505" s="108" t="str">
        <f t="shared" si="372"/>
        <v/>
      </c>
      <c r="B1505" s="149"/>
      <c r="C1505" s="34"/>
      <c r="D1505" s="44"/>
      <c r="E1505" s="44"/>
      <c r="F1505" s="44"/>
      <c r="G1505" s="45"/>
      <c r="H1505" s="55" t="str">
        <f t="shared" ca="1" si="373"/>
        <v/>
      </c>
      <c r="I1505" s="56" t="str">
        <f t="shared" ca="1" si="374"/>
        <v/>
      </c>
      <c r="J1505" s="56" t="str">
        <f t="shared" ca="1" si="375"/>
        <v/>
      </c>
      <c r="K1505" s="56" t="str">
        <f t="shared" ca="1" si="376"/>
        <v/>
      </c>
      <c r="L1505" s="56" t="str">
        <f t="shared" ca="1" si="377"/>
        <v/>
      </c>
      <c r="M1505" s="56" t="str">
        <f t="shared" ca="1" si="378"/>
        <v/>
      </c>
      <c r="N1505" s="79" t="str">
        <f ca="1">IF(OR(G1505="T",G1505="",AND(H1505="",I1505="",J1505="",K1505="",L1505="",M1505="")),"",Listen!$A$6)</f>
        <v/>
      </c>
      <c r="O1505" s="60" t="str">
        <f t="shared" ca="1" si="369"/>
        <v/>
      </c>
      <c r="P1505" s="74" t="str">
        <f t="shared" ca="1" si="379"/>
        <v/>
      </c>
      <c r="Q1505" s="66" t="str">
        <f t="shared" ca="1" si="380"/>
        <v/>
      </c>
      <c r="R1505" s="66" t="str">
        <f t="shared" ca="1" si="381"/>
        <v/>
      </c>
      <c r="S1505" s="83" t="str">
        <f t="shared" si="382"/>
        <v/>
      </c>
      <c r="T1505" s="75" t="str">
        <f t="shared" si="370"/>
        <v/>
      </c>
      <c r="U1505" s="91" t="str">
        <f t="shared" si="383"/>
        <v/>
      </c>
      <c r="V1505" s="87" t="str">
        <f t="shared" si="371"/>
        <v/>
      </c>
      <c r="W1505" s="46" t="str">
        <f t="shared" si="384"/>
        <v/>
      </c>
      <c r="X1505" s="47"/>
    </row>
    <row r="1506" spans="1:24" ht="15.75" thickBot="1" x14ac:dyDescent="0.3">
      <c r="A1506" s="105" t="str">
        <f t="shared" si="372"/>
        <v/>
      </c>
      <c r="B1506" s="150"/>
      <c r="C1506" s="49"/>
      <c r="D1506" s="48"/>
      <c r="E1506" s="48"/>
      <c r="F1506" s="48"/>
      <c r="G1506" s="50"/>
      <c r="H1506" s="57" t="str">
        <f t="shared" ca="1" si="373"/>
        <v/>
      </c>
      <c r="I1506" s="58" t="str">
        <f t="shared" ca="1" si="374"/>
        <v/>
      </c>
      <c r="J1506" s="58" t="str">
        <f t="shared" ca="1" si="375"/>
        <v/>
      </c>
      <c r="K1506" s="58" t="str">
        <f t="shared" ca="1" si="376"/>
        <v/>
      </c>
      <c r="L1506" s="58" t="str">
        <f t="shared" ca="1" si="377"/>
        <v/>
      </c>
      <c r="M1506" s="58" t="str">
        <f t="shared" ca="1" si="378"/>
        <v/>
      </c>
      <c r="N1506" s="80" t="str">
        <f ca="1">IF(OR(G1506="T",G1506="",AND(H1506="",I1506="",J1506="",K1506="",L1506="",M1506="")),"",Listen!$A$6)</f>
        <v/>
      </c>
      <c r="O1506" s="61" t="str">
        <f t="shared" ca="1" si="369"/>
        <v/>
      </c>
      <c r="P1506" s="76" t="str">
        <f t="shared" ca="1" si="379"/>
        <v/>
      </c>
      <c r="Q1506" s="67" t="str">
        <f t="shared" ca="1" si="380"/>
        <v/>
      </c>
      <c r="R1506" s="67" t="str">
        <f t="shared" ca="1" si="381"/>
        <v/>
      </c>
      <c r="S1506" s="84" t="str">
        <f t="shared" si="382"/>
        <v/>
      </c>
      <c r="T1506" s="77" t="str">
        <f t="shared" si="370"/>
        <v/>
      </c>
      <c r="U1506" s="92" t="str">
        <f t="shared" si="383"/>
        <v/>
      </c>
      <c r="V1506" s="88" t="str">
        <f t="shared" si="371"/>
        <v/>
      </c>
      <c r="W1506" s="51" t="str">
        <f t="shared" si="384"/>
        <v/>
      </c>
      <c r="X1506" s="52"/>
    </row>
  </sheetData>
  <sheetProtection sheet="1" objects="1" scenarios="1" formatCells="0" formatColumns="0" formatRows="0" sort="0" autoFilter="0"/>
  <mergeCells count="9">
    <mergeCell ref="W4:W6"/>
    <mergeCell ref="X4:X6"/>
    <mergeCell ref="A2:G2"/>
    <mergeCell ref="U4:V4"/>
    <mergeCell ref="H5:O5"/>
    <mergeCell ref="U5:U6"/>
    <mergeCell ref="P5:T5"/>
    <mergeCell ref="H4:T4"/>
    <mergeCell ref="V5:V6"/>
  </mergeCells>
  <conditionalFormatting sqref="N7:N1506">
    <cfRule type="expression" dxfId="23" priority="6">
      <formula>AND(H7="",I7="",J7="",K7="",L7="",M7="")</formula>
    </cfRule>
  </conditionalFormatting>
  <conditionalFormatting sqref="S7:S1506">
    <cfRule type="expression" dxfId="22" priority="21">
      <formula>AND(P7="",Q7="",R7="")</formula>
    </cfRule>
  </conditionalFormatting>
  <conditionalFormatting sqref="U7:V1506">
    <cfRule type="expression" dxfId="21" priority="23">
      <formula>AND(H7="T: Häusliche Trinkwasserinstallation",U7="",OR(Q7&lt;&gt;"",R7&lt;&gt;"",S7&lt;&gt;""))</formula>
    </cfRule>
  </conditionalFormatting>
  <conditionalFormatting sqref="W7:W1506">
    <cfRule type="expression" dxfId="20" priority="25">
      <formula>AND(I7="T: Häusliche Trinkwasserinstallation",W7="",OR(R7&lt;&gt;"",S7&lt;&gt;"",T7&lt;&gt;""))</formula>
    </cfRule>
  </conditionalFormatting>
  <conditionalFormatting sqref="N1506">
    <cfRule type="expression" dxfId="19" priority="7">
      <formula>"UND(H7="""";I7="""";J7=""""K7="""";L7="""";M7="""")"</formula>
    </cfRule>
  </conditionalFormatting>
  <conditionalFormatting sqref="O7:O1506">
    <cfRule type="expression" dxfId="18" priority="3">
      <formula>AND(OR(H7&lt;&gt;"",I7&lt;&gt;"",J7&lt;&gt;"",K7&lt;&gt;"",L7&lt;&gt;"",M7&lt;&gt;""),N7="")</formula>
    </cfRule>
    <cfRule type="expression" dxfId="17" priority="5">
      <formula>AND(H7="",I7="",J7="",K7="",L7="",M7="",N7&lt;&gt;"")</formula>
    </cfRule>
  </conditionalFormatting>
  <conditionalFormatting sqref="T7:T1506">
    <cfRule type="expression" dxfId="16" priority="1">
      <formula>AND(OR(P7&lt;&gt;"",Q7&lt;&gt;"",R7&lt;&gt;""),S7="")</formula>
    </cfRule>
    <cfRule type="expression" dxfId="15" priority="2">
      <formula>AND(P7="",Q7="",R7="",S7&lt;&gt;"")</formula>
    </cfRule>
  </conditionalFormatting>
  <dataValidations xWindow="530" yWindow="505" count="6">
    <dataValidation type="list" allowBlank="1" showInputMessage="1" showErrorMessage="1" errorTitle="Falsche Eingabe!" error="Bitte wählen Sie einen Eintrag aus der Liste aus!" promptTitle="Zutreffendes bitte auswählen!" prompt="Bitte beachten Sie den Kommentar in der Spaltenüberschrift!" sqref="G7:G1506">
      <formula1>Code</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_x000a_7: DIN EN ISO 19458, Zweck a)_x000a_5: DIN EN ISO 19458, Zweck b)" sqref="N7:N1506">
      <formula1>Mikrobio</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_x000a_A:          Spülprobe DIN ISO 5667- 5_x000a_6;2;3:     S0, S1, S2-Probe nach UBA_x000a_1:          Z-Probe nach UBA)" sqref="S7:S1506">
      <formula1>Chemie</formula1>
    </dataValidation>
    <dataValidation type="list" allowBlank="1" showInputMessage="1" showErrorMessage="1" errorTitle="Unzulässige Eingabe!" error="Bitte zulässigen Eintrag aus Dropdown-Liste auswählen!" promptTitle="Bitte auswählen!" prompt="Bitte beachten Sie den Kommentar in der Spaltenüberschrift!_x000a_1m003: Planprobe TrinkwV_x000a_1m004: Planprobe EÜV und TrinkwV_x000a_1m000: Eigenüberwachung WVU" sqref="U7:U1506">
      <formula1>Planprobe</formula1>
    </dataValidation>
    <dataValidation type="list" errorStyle="warning" allowBlank="1" showInputMessage="1" showErrorMessage="1" errorTitle="Unzulässige Eingabe!" error="Bitte wählen Sie eine zulässige Eingabe aus der Dropdown-Liste aus!" promptTitle="Bitte auswählen!" prompt="ja: Die Probe wird für den Trinkwasserbericht verwendet_x000a__x000a_nein: Die Probe wird nicht für den Trinkwasserbericht verwendet" sqref="W7:W1506">
      <formula1>ja_nein</formula1>
    </dataValidation>
    <dataValidation showInputMessage="1" error="Bitte gültiges Messprogramm auswählen!" sqref="C7:C1506"/>
  </dataValidations>
  <pageMargins left="0.23622047244094491" right="0.23622047244094491" top="0.74803149606299213" bottom="0.74803149606299213" header="0.31496062992125984" footer="0.31496062992125984"/>
  <pageSetup paperSize="8" scale="63" fitToHeight="0" pageOrder="overThenDown" orientation="landscape" r:id="rId1"/>
  <ignoredErrors>
    <ignoredError sqref="V7 V8:V1506 W7:W1506" unlocked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W56"/>
  <sheetViews>
    <sheetView zoomScaleNormal="100" workbookViewId="0">
      <selection activeCell="B7" sqref="B7"/>
    </sheetView>
  </sheetViews>
  <sheetFormatPr baseColWidth="10" defaultColWidth="11.5703125" defaultRowHeight="15" x14ac:dyDescent="0.25"/>
  <cols>
    <col min="1" max="1" width="10.5703125" style="6" customWidth="1"/>
    <col min="2" max="2" width="24.85546875" style="144" customWidth="1"/>
    <col min="3" max="3" width="18" style="6" customWidth="1"/>
    <col min="4" max="4" width="24.28515625" style="6" customWidth="1"/>
    <col min="5" max="5" width="33.140625" style="6" customWidth="1"/>
    <col min="6" max="6" width="47.85546875" style="6" customWidth="1"/>
    <col min="7" max="7" width="12.42578125" style="6" customWidth="1"/>
    <col min="8" max="13" width="2.7109375" style="7" customWidth="1"/>
    <col min="14" max="14" width="5.28515625" style="6" customWidth="1"/>
    <col min="15" max="15" width="24.140625" style="6" customWidth="1"/>
    <col min="16" max="18" width="2.7109375" style="7" customWidth="1"/>
    <col min="19" max="19" width="6.28515625" style="8" customWidth="1"/>
    <col min="20" max="20" width="24.28515625" style="8" customWidth="1"/>
    <col min="21" max="21" width="19.140625" style="6" customWidth="1"/>
    <col min="22" max="22" width="11.5703125" style="6"/>
    <col min="23" max="23" width="33.85546875" style="6" customWidth="1"/>
    <col min="24" max="16384" width="11.5703125" style="6"/>
  </cols>
  <sheetData>
    <row r="1" spans="1:23" ht="18.75" x14ac:dyDescent="0.3">
      <c r="A1" s="5" t="s">
        <v>191</v>
      </c>
      <c r="C1" s="142" t="str">
        <f>CONCATENATE('Allgemeine Angaben'!B5," ",'Allgemeine Angaben'!B1)</f>
        <v xml:space="preserve"> </v>
      </c>
    </row>
    <row r="2" spans="1:23" s="10" customFormat="1" ht="67.5" customHeight="1" x14ac:dyDescent="0.25">
      <c r="A2" s="242" t="s">
        <v>222</v>
      </c>
      <c r="B2" s="238"/>
      <c r="C2" s="238"/>
      <c r="D2" s="238"/>
      <c r="E2" s="238"/>
      <c r="F2" s="238"/>
      <c r="G2" s="238"/>
      <c r="H2" s="238"/>
      <c r="I2" s="238"/>
      <c r="J2" s="9"/>
      <c r="K2" s="9"/>
      <c r="L2" s="9"/>
      <c r="M2" s="9"/>
      <c r="N2" s="8"/>
      <c r="O2" s="8"/>
      <c r="P2" s="9"/>
      <c r="Q2" s="9"/>
      <c r="R2" s="9"/>
      <c r="S2" s="8"/>
      <c r="T2" s="8"/>
    </row>
    <row r="3" spans="1:23" s="10" customFormat="1" ht="13.5" thickBot="1" x14ac:dyDescent="0.25">
      <c r="A3" s="11"/>
      <c r="B3" s="145"/>
      <c r="H3" s="12"/>
      <c r="I3" s="12"/>
      <c r="J3" s="12"/>
      <c r="K3" s="12"/>
      <c r="L3" s="12"/>
      <c r="M3" s="12"/>
      <c r="P3" s="12"/>
      <c r="Q3" s="12"/>
      <c r="R3" s="12"/>
      <c r="S3" s="13"/>
      <c r="T3" s="13"/>
    </row>
    <row r="4" spans="1:23" s="20" customFormat="1" ht="18.75" customHeight="1" thickBot="1" x14ac:dyDescent="0.3">
      <c r="A4" s="14" t="s">
        <v>197</v>
      </c>
      <c r="B4" s="146" t="s">
        <v>418</v>
      </c>
      <c r="C4" s="16" t="s">
        <v>219</v>
      </c>
      <c r="D4" s="15" t="s">
        <v>0</v>
      </c>
      <c r="E4" s="17" t="s">
        <v>1</v>
      </c>
      <c r="F4" s="18" t="s">
        <v>217</v>
      </c>
      <c r="G4" s="16" t="s">
        <v>273</v>
      </c>
      <c r="H4" s="261" t="s">
        <v>370</v>
      </c>
      <c r="I4" s="266"/>
      <c r="J4" s="266"/>
      <c r="K4" s="266"/>
      <c r="L4" s="266"/>
      <c r="M4" s="266"/>
      <c r="N4" s="266"/>
      <c r="O4" s="266"/>
      <c r="P4" s="266"/>
      <c r="Q4" s="266"/>
      <c r="R4" s="266"/>
      <c r="S4" s="266"/>
      <c r="T4" s="267"/>
      <c r="U4" s="15" t="s">
        <v>190</v>
      </c>
      <c r="V4" s="15" t="s">
        <v>221</v>
      </c>
      <c r="W4" s="19" t="s">
        <v>178</v>
      </c>
    </row>
    <row r="5" spans="1:23" s="20" customFormat="1" ht="18.75" customHeight="1" x14ac:dyDescent="0.25">
      <c r="A5" s="21"/>
      <c r="B5" s="147"/>
      <c r="C5" s="23"/>
      <c r="D5" s="22"/>
      <c r="E5" s="24"/>
      <c r="F5" s="25"/>
      <c r="G5" s="23" t="s">
        <v>358</v>
      </c>
      <c r="H5" s="253" t="s">
        <v>354</v>
      </c>
      <c r="I5" s="254"/>
      <c r="J5" s="254"/>
      <c r="K5" s="254"/>
      <c r="L5" s="254"/>
      <c r="M5" s="254"/>
      <c r="N5" s="254"/>
      <c r="O5" s="255"/>
      <c r="P5" s="258" t="s">
        <v>356</v>
      </c>
      <c r="Q5" s="268"/>
      <c r="R5" s="268"/>
      <c r="S5" s="268"/>
      <c r="T5" s="269"/>
      <c r="U5" s="93"/>
      <c r="V5" s="22"/>
      <c r="W5" s="27"/>
    </row>
    <row r="6" spans="1:23" ht="91.5" customHeight="1" x14ac:dyDescent="0.25">
      <c r="A6" s="28"/>
      <c r="B6" s="148"/>
      <c r="C6" s="26" t="s">
        <v>350</v>
      </c>
      <c r="D6" s="29"/>
      <c r="E6" s="30"/>
      <c r="F6" s="31" t="s">
        <v>218</v>
      </c>
      <c r="G6" s="26" t="s">
        <v>357</v>
      </c>
      <c r="H6" s="62" t="s">
        <v>212</v>
      </c>
      <c r="I6" s="63" t="s">
        <v>213</v>
      </c>
      <c r="J6" s="63" t="s">
        <v>214</v>
      </c>
      <c r="K6" s="63" t="s">
        <v>215</v>
      </c>
      <c r="L6" s="63" t="s">
        <v>216</v>
      </c>
      <c r="M6" s="63" t="s">
        <v>4</v>
      </c>
      <c r="N6" s="63" t="s">
        <v>360</v>
      </c>
      <c r="O6" s="64" t="s">
        <v>355</v>
      </c>
      <c r="P6" s="69" t="s">
        <v>13</v>
      </c>
      <c r="Q6" s="68" t="s">
        <v>19</v>
      </c>
      <c r="R6" s="68" t="s">
        <v>17</v>
      </c>
      <c r="S6" s="68" t="s">
        <v>360</v>
      </c>
      <c r="T6" s="70" t="s">
        <v>355</v>
      </c>
      <c r="U6" s="94" t="s">
        <v>363</v>
      </c>
      <c r="V6" s="31" t="s">
        <v>220</v>
      </c>
      <c r="W6" s="32"/>
    </row>
    <row r="7" spans="1:23" x14ac:dyDescent="0.25">
      <c r="A7" s="106" t="str">
        <f>IF(B7="","",CONCATENATE("GA-",ROW()-6))</f>
        <v/>
      </c>
      <c r="B7" s="38"/>
      <c r="C7" s="34"/>
      <c r="D7" s="34"/>
      <c r="E7" s="34"/>
      <c r="F7" s="34"/>
      <c r="G7" s="35"/>
      <c r="H7" s="53" t="str">
        <f ca="1">IF(OR($C7="",ISNA(VLOOKUP("Escherichia coli (E. coli)",INDIRECT($C7&amp;"!B6:D205"),3,FALSE))=TRUE),"",IF(VLOOKUP("Escherichia coli (E. coli)",INDIRECT($C7&amp;"!B6:D205"),3,FALSE)=0,"",VLOOKUP("Escherichia coli (E. coli)",INDIRECT($C7&amp;"!B6:D205"),3,FALSE)))</f>
        <v/>
      </c>
      <c r="I7" s="54" t="str">
        <f ca="1">IF(OR($C7="",ISNA(VLOOKUP("Coliforme Bakterien",INDIRECT($C7&amp;"!B6:D205"),3,FALSE))=TRUE),"",IF(VLOOKUP("Coliforme Bakterien",INDIRECT($C7&amp;"!B6:D205"),3,FALSE)=0,"",VLOOKUP("Coliforme Bakterien",INDIRECT($C7&amp;"!B6:D205"),3,FALSE)))</f>
        <v/>
      </c>
      <c r="J7" s="54" t="str">
        <f ca="1">IF(OR($C7="",ISNA(VLOOKUP("Koloniezahl bei 22°C",INDIRECT($C7&amp;"!B6:D205"),3,FALSE))=TRUE),"",IF(VLOOKUP("Koloniezahl bei 22°C",INDIRECT($C7&amp;"!B6:D205"),3,FALSE)=0,"",VLOOKUP("Koloniezahl bei 22°C",INDIRECT($C7&amp;"!B6:D205"),3,FALSE)))</f>
        <v/>
      </c>
      <c r="K7" s="54" t="str">
        <f ca="1">IF(OR($C7="",ISNA(VLOOKUP("Koloniezahl bei 36°C",INDIRECT($C7&amp;"!B6:D205"),3,FALSE))=TRUE),"",IF(VLOOKUP("Koloniezahl bei 36°C",INDIRECT($C7&amp;"!B6:D205"),3,FALSE)=0,"",VLOOKUP("Koloniezahl bei 36°C",INDIRECT($C7&amp;"!B6:D205"),3,FALSE)))</f>
        <v/>
      </c>
      <c r="L7" s="54" t="str">
        <f ca="1">IF(OR($C7="",ISNA(VLOOKUP("Pseudomonas aeruginosa",INDIRECT($C7&amp;"!B6:D205"),3,FALSE))=TRUE),"",IF(VLOOKUP("Pseudomonas aeruginosa",INDIRECT($C7&amp;"!B6:D205"),3,FALSE)=0,"",VLOOKUP("Pseudomonas aeruginosa",INDIRECT($C7&amp;"!B6:D205"),3,FALSE)))</f>
        <v/>
      </c>
      <c r="M7" s="54" t="str">
        <f ca="1">IF(OR($C7="",ISNA(VLOOKUP("Enterokokken",INDIRECT($C7&amp;"!B6:D205"),3,FALSE))=TRUE),"",IF(VLOOKUP("Enterokokken",INDIRECT($C7&amp;"!B6:D205"),3,FALSE)=0,"",VLOOKUP("Enterokokken",INDIRECT($C7&amp;"!B6:D205"),3,FALSE)))</f>
        <v/>
      </c>
      <c r="N7" s="78" t="str">
        <f ca="1">IF(OR(G7="T",G7="",AND(H7="",I7="",J7="",K7="",L7="",M7="")),"",Listen!$A$6)</f>
        <v/>
      </c>
      <c r="O7" s="59" t="str">
        <f t="shared" ref="O7:O38" ca="1" si="0">IF(N7="","",VLOOKUP(N7,Mikrobio2,2,FALSE))</f>
        <v/>
      </c>
      <c r="P7" s="71" t="str">
        <f ca="1">IF(OR($C7="",ISNA(VLOOKUP("Kupfer",INDIRECT($C7&amp;"!B6:D205"),3,FALSE))=TRUE),"",IF(VLOOKUP("Kupfer",INDIRECT($C7&amp;"!B6:D205"),3,FALSE)=0,"",VLOOKUP("Kupfer",INDIRECT($C7&amp;"!B6:D205"),3,FALSE)))</f>
        <v/>
      </c>
      <c r="Q7" s="65" t="str">
        <f ca="1">IF(OR($C7="",ISNA(VLOOKUP("Nickel",INDIRECT($C7&amp;"!B6:D205"),3,FALSE))=TRUE),"",IF(VLOOKUP("Nickel",INDIRECT($C7&amp;"!B6:D205"),3,FALSE)=0,"",VLOOKUP("Nickel",INDIRECT($C7&amp;"!B6:D205"),3,FALSE)))</f>
        <v/>
      </c>
      <c r="R7" s="65" t="str">
        <f ca="1">IF(OR($C7="",ISNA(VLOOKUP("Blei",INDIRECT($C7&amp;"!B6:D205"),3,FALSE))=TRUE),"",IF(VLOOKUP("Blei",INDIRECT($C7&amp;"!B6:D205"),3,FALSE)=0,"",VLOOKUP("Blei",INDIRECT($C7&amp;"!B6:D205"),3,FALSE)))</f>
        <v/>
      </c>
      <c r="S7" s="79" t="str">
        <f>IF(G7="","",IF(AND(G7="T",OR(P7="x",Q7="x",R7="x")),1,IF(OR(P7="x",Q7="x",R7="x"),"A","")))</f>
        <v/>
      </c>
      <c r="T7" s="200" t="str">
        <f t="shared" ref="T7:T56" si="1">IF(S7="","",VLOOKUP(S7,Chemie2,2,FALSE))</f>
        <v/>
      </c>
      <c r="U7" s="95"/>
      <c r="V7" s="34"/>
      <c r="W7" s="96"/>
    </row>
    <row r="8" spans="1:23" x14ac:dyDescent="0.25">
      <c r="A8" s="104" t="str">
        <f t="shared" ref="A8:A56" si="2">IF(B8="","",CONCATENATE("GA-",ROW()-6))</f>
        <v/>
      </c>
      <c r="B8" s="33"/>
      <c r="C8" s="34"/>
      <c r="D8" s="34"/>
      <c r="E8" s="34"/>
      <c r="F8" s="34"/>
      <c r="G8" s="40"/>
      <c r="H8" s="53" t="str">
        <f t="shared" ref="H8:H56" ca="1" si="3">IF(OR($C8="",ISNA(VLOOKUP("Escherichia coli (E. coli)",INDIRECT($C8&amp;"!B6:D205"),3,FALSE))=TRUE),"",IF(VLOOKUP("Escherichia coli (E. coli)",INDIRECT($C8&amp;"!B6:D205"),3,FALSE)=0,"",VLOOKUP("Escherichia coli (E. coli)",INDIRECT($C8&amp;"!B6:D205"),3,FALSE)))</f>
        <v/>
      </c>
      <c r="I8" s="54" t="str">
        <f t="shared" ref="I8:I56" ca="1" si="4">IF(OR($C8="",ISNA(VLOOKUP("Coliforme Bakterien",INDIRECT($C8&amp;"!B6:D205"),3,FALSE))=TRUE),"",IF(VLOOKUP("Coliforme Bakterien",INDIRECT($C8&amp;"!B6:D205"),3,FALSE)=0,"",VLOOKUP("Coliforme Bakterien",INDIRECT($C8&amp;"!B6:D205"),3,FALSE)))</f>
        <v/>
      </c>
      <c r="J8" s="54" t="str">
        <f t="shared" ref="J8:J56" ca="1" si="5">IF(OR($C8="",ISNA(VLOOKUP("Koloniezahl bei 22°C",INDIRECT($C8&amp;"!B6:D205"),3,FALSE))=TRUE),"",IF(VLOOKUP("Koloniezahl bei 22°C",INDIRECT($C8&amp;"!B6:D205"),3,FALSE)=0,"",VLOOKUP("Koloniezahl bei 22°C",INDIRECT($C8&amp;"!B6:D205"),3,FALSE)))</f>
        <v/>
      </c>
      <c r="K8" s="54" t="str">
        <f t="shared" ref="K8:K56" ca="1" si="6">IF(OR($C8="",ISNA(VLOOKUP("Koloniezahl bei 36°C",INDIRECT($C8&amp;"!B6:D205"),3,FALSE))=TRUE),"",IF(VLOOKUP("Koloniezahl bei 36°C",INDIRECT($C8&amp;"!B6:D205"),3,FALSE)=0,"",VLOOKUP("Koloniezahl bei 36°C",INDIRECT($C8&amp;"!B6:D205"),3,FALSE)))</f>
        <v/>
      </c>
      <c r="L8" s="54" t="str">
        <f t="shared" ref="L8:L56" ca="1" si="7">IF(OR($C8="",ISNA(VLOOKUP("Pseudomonas aeruginosa",INDIRECT($C8&amp;"!B6:D205"),3,FALSE))=TRUE),"",IF(VLOOKUP("Pseudomonas aeruginosa",INDIRECT($C8&amp;"!B6:D205"),3,FALSE)=0,"",VLOOKUP("Pseudomonas aeruginosa",INDIRECT($C8&amp;"!B6:D205"),3,FALSE)))</f>
        <v/>
      </c>
      <c r="M8" s="54" t="str">
        <f t="shared" ref="M8:M56" ca="1" si="8">IF(OR($C8="",ISNA(VLOOKUP("Enterokokken",INDIRECT($C8&amp;"!B6:D205"),3,FALSE))=TRUE),"",IF(VLOOKUP("Enterokokken",INDIRECT($C8&amp;"!B6:D205"),3,FALSE)=0,"",VLOOKUP("Enterokokken",INDIRECT($C8&amp;"!B6:D205"),3,FALSE)))</f>
        <v/>
      </c>
      <c r="N8" s="34" t="str">
        <f ca="1">IF(OR(G8="T",G8="",AND(H8="",I8="",J8="",K8="",L8="",M8="")),"",Listen!$A$6)</f>
        <v/>
      </c>
      <c r="O8" s="59" t="str">
        <f t="shared" ca="1" si="0"/>
        <v/>
      </c>
      <c r="P8" s="71" t="str">
        <f t="shared" ref="P8:P56" ca="1" si="9">IF(OR($C8="",ISNA(VLOOKUP("Kupfer",INDIRECT($C8&amp;"!B6:D205"),3,FALSE))=TRUE),"",IF(VLOOKUP("Kupfer",INDIRECT($C8&amp;"!B6:D205"),3,FALSE)=0,"",VLOOKUP("Kupfer",INDIRECT($C8&amp;"!B6:D205"),3,FALSE)))</f>
        <v/>
      </c>
      <c r="Q8" s="65" t="str">
        <f t="shared" ref="Q8:Q56" ca="1" si="10">IF(OR($C8="",ISNA(VLOOKUP("Nickel",INDIRECT($C8&amp;"!B6:D205"),3,FALSE))=TRUE),"",IF(VLOOKUP("Nickel",INDIRECT($C8&amp;"!B6:D205"),3,FALSE)=0,"",VLOOKUP("Nickel",INDIRECT($C8&amp;"!B6:D205"),3,FALSE)))</f>
        <v/>
      </c>
      <c r="R8" s="65" t="str">
        <f t="shared" ref="R8:R56" ca="1" si="11">IF(OR($C8="",ISNA(VLOOKUP("Blei",INDIRECT($C8&amp;"!B6:D205"),3,FALSE))=TRUE),"",IF(VLOOKUP("Blei",INDIRECT($C8&amp;"!B6:D205"),3,FALSE)=0,"",VLOOKUP("Blei",INDIRECT($C8&amp;"!B6:D205"),3,FALSE)))</f>
        <v/>
      </c>
      <c r="S8" s="201" t="str">
        <f t="shared" ref="S8:S56" si="12">IF(G8="","",IF(AND(G8="T",OR(P8="x",Q8="x",R8="x")),1,IF(OR(P8="x",Q8="x",R8="x"),"A","")))</f>
        <v/>
      </c>
      <c r="T8" s="202" t="str">
        <f t="shared" si="1"/>
        <v/>
      </c>
      <c r="U8" s="95"/>
      <c r="V8" s="39"/>
      <c r="W8" s="96"/>
    </row>
    <row r="9" spans="1:23" x14ac:dyDescent="0.25">
      <c r="A9" s="104" t="str">
        <f t="shared" si="2"/>
        <v/>
      </c>
      <c r="B9" s="33"/>
      <c r="C9" s="34"/>
      <c r="D9" s="34"/>
      <c r="E9" s="34"/>
      <c r="F9" s="39"/>
      <c r="G9" s="40"/>
      <c r="H9" s="53" t="str">
        <f t="shared" ca="1" si="3"/>
        <v/>
      </c>
      <c r="I9" s="54" t="str">
        <f t="shared" ca="1" si="4"/>
        <v/>
      </c>
      <c r="J9" s="54" t="str">
        <f t="shared" ca="1" si="5"/>
        <v/>
      </c>
      <c r="K9" s="54" t="str">
        <f t="shared" ca="1" si="6"/>
        <v/>
      </c>
      <c r="L9" s="54" t="str">
        <f t="shared" ca="1" si="7"/>
        <v/>
      </c>
      <c r="M9" s="54" t="str">
        <f t="shared" ca="1" si="8"/>
        <v/>
      </c>
      <c r="N9" s="34" t="str">
        <f ca="1">IF(OR(G9="T",G9="",AND(H9="",I9="",J9="",K9="",L9="",M9="")),"",Listen!$A$6)</f>
        <v/>
      </c>
      <c r="O9" s="59" t="str">
        <f t="shared" ca="1" si="0"/>
        <v/>
      </c>
      <c r="P9" s="71" t="str">
        <f t="shared" ca="1" si="9"/>
        <v/>
      </c>
      <c r="Q9" s="65" t="str">
        <f t="shared" ca="1" si="10"/>
        <v/>
      </c>
      <c r="R9" s="65" t="str">
        <f t="shared" ca="1" si="11"/>
        <v/>
      </c>
      <c r="S9" s="201" t="str">
        <f t="shared" si="12"/>
        <v/>
      </c>
      <c r="T9" s="202" t="str">
        <f t="shared" si="1"/>
        <v/>
      </c>
      <c r="U9" s="95"/>
      <c r="V9" s="39"/>
      <c r="W9" s="96"/>
    </row>
    <row r="10" spans="1:23" x14ac:dyDescent="0.25">
      <c r="A10" s="104" t="str">
        <f t="shared" si="2"/>
        <v/>
      </c>
      <c r="B10" s="33"/>
      <c r="C10" s="34"/>
      <c r="D10" s="34"/>
      <c r="E10" s="34"/>
      <c r="F10" s="39"/>
      <c r="G10" s="40"/>
      <c r="H10" s="53" t="str">
        <f t="shared" ca="1" si="3"/>
        <v/>
      </c>
      <c r="I10" s="54" t="str">
        <f t="shared" ca="1" si="4"/>
        <v/>
      </c>
      <c r="J10" s="54" t="str">
        <f t="shared" ca="1" si="5"/>
        <v/>
      </c>
      <c r="K10" s="54" t="str">
        <f t="shared" ca="1" si="6"/>
        <v/>
      </c>
      <c r="L10" s="54" t="str">
        <f t="shared" ca="1" si="7"/>
        <v/>
      </c>
      <c r="M10" s="54" t="str">
        <f t="shared" ca="1" si="8"/>
        <v/>
      </c>
      <c r="N10" s="34" t="str">
        <f ca="1">IF(OR(G10="T",G10="",AND(H10="",I10="",J10="",K10="",L10="",M10="")),"",Listen!$A$6)</f>
        <v/>
      </c>
      <c r="O10" s="59" t="str">
        <f t="shared" ca="1" si="0"/>
        <v/>
      </c>
      <c r="P10" s="71" t="str">
        <f t="shared" ca="1" si="9"/>
        <v/>
      </c>
      <c r="Q10" s="65" t="str">
        <f t="shared" ca="1" si="10"/>
        <v/>
      </c>
      <c r="R10" s="65" t="str">
        <f t="shared" ca="1" si="11"/>
        <v/>
      </c>
      <c r="S10" s="201" t="str">
        <f t="shared" si="12"/>
        <v/>
      </c>
      <c r="T10" s="202" t="str">
        <f t="shared" si="1"/>
        <v/>
      </c>
      <c r="U10" s="95"/>
      <c r="V10" s="39"/>
      <c r="W10" s="96"/>
    </row>
    <row r="11" spans="1:23" x14ac:dyDescent="0.25">
      <c r="A11" s="104" t="str">
        <f t="shared" si="2"/>
        <v/>
      </c>
      <c r="B11" s="33"/>
      <c r="C11" s="34"/>
      <c r="D11" s="34"/>
      <c r="E11" s="34"/>
      <c r="F11" s="39"/>
      <c r="G11" s="40"/>
      <c r="H11" s="53" t="str">
        <f t="shared" ca="1" si="3"/>
        <v/>
      </c>
      <c r="I11" s="54" t="str">
        <f t="shared" ca="1" si="4"/>
        <v/>
      </c>
      <c r="J11" s="54" t="str">
        <f t="shared" ca="1" si="5"/>
        <v/>
      </c>
      <c r="K11" s="54" t="str">
        <f t="shared" ca="1" si="6"/>
        <v/>
      </c>
      <c r="L11" s="54" t="str">
        <f t="shared" ca="1" si="7"/>
        <v/>
      </c>
      <c r="M11" s="54" t="str">
        <f t="shared" ca="1" si="8"/>
        <v/>
      </c>
      <c r="N11" s="34" t="str">
        <f ca="1">IF(OR(G11="T",G11="",AND(H11="",I11="",J11="",K11="",L11="",M11="")),"",Listen!$A$6)</f>
        <v/>
      </c>
      <c r="O11" s="59" t="str">
        <f t="shared" ca="1" si="0"/>
        <v/>
      </c>
      <c r="P11" s="71" t="str">
        <f t="shared" ca="1" si="9"/>
        <v/>
      </c>
      <c r="Q11" s="65" t="str">
        <f t="shared" ca="1" si="10"/>
        <v/>
      </c>
      <c r="R11" s="65" t="str">
        <f t="shared" ca="1" si="11"/>
        <v/>
      </c>
      <c r="S11" s="201" t="str">
        <f t="shared" si="12"/>
        <v/>
      </c>
      <c r="T11" s="202" t="str">
        <f t="shared" si="1"/>
        <v/>
      </c>
      <c r="U11" s="95"/>
      <c r="V11" s="39"/>
      <c r="W11" s="96"/>
    </row>
    <row r="12" spans="1:23" x14ac:dyDescent="0.25">
      <c r="A12" s="104" t="str">
        <f t="shared" si="2"/>
        <v/>
      </c>
      <c r="B12" s="33"/>
      <c r="C12" s="34"/>
      <c r="D12" s="34"/>
      <c r="E12" s="34"/>
      <c r="F12" s="34"/>
      <c r="G12" s="40"/>
      <c r="H12" s="53" t="str">
        <f t="shared" ca="1" si="3"/>
        <v/>
      </c>
      <c r="I12" s="54" t="str">
        <f t="shared" ca="1" si="4"/>
        <v/>
      </c>
      <c r="J12" s="54" t="str">
        <f t="shared" ca="1" si="5"/>
        <v/>
      </c>
      <c r="K12" s="54" t="str">
        <f t="shared" ca="1" si="6"/>
        <v/>
      </c>
      <c r="L12" s="54" t="str">
        <f t="shared" ca="1" si="7"/>
        <v/>
      </c>
      <c r="M12" s="54" t="str">
        <f t="shared" ca="1" si="8"/>
        <v/>
      </c>
      <c r="N12" s="34" t="str">
        <f ca="1">IF(OR(G12="T",G12="",AND(H12="",I12="",J12="",K12="",L12="",M12="")),"",Listen!$A$6)</f>
        <v/>
      </c>
      <c r="O12" s="59" t="str">
        <f t="shared" ca="1" si="0"/>
        <v/>
      </c>
      <c r="P12" s="71" t="str">
        <f t="shared" ca="1" si="9"/>
        <v/>
      </c>
      <c r="Q12" s="65" t="str">
        <f t="shared" ca="1" si="10"/>
        <v/>
      </c>
      <c r="R12" s="65" t="str">
        <f t="shared" ca="1" si="11"/>
        <v/>
      </c>
      <c r="S12" s="201" t="str">
        <f t="shared" si="12"/>
        <v/>
      </c>
      <c r="T12" s="202" t="str">
        <f t="shared" si="1"/>
        <v/>
      </c>
      <c r="U12" s="95"/>
      <c r="V12" s="39"/>
      <c r="W12" s="96"/>
    </row>
    <row r="13" spans="1:23" x14ac:dyDescent="0.25">
      <c r="A13" s="104" t="str">
        <f t="shared" si="2"/>
        <v/>
      </c>
      <c r="B13" s="33"/>
      <c r="C13" s="34"/>
      <c r="D13" s="39"/>
      <c r="E13" s="39"/>
      <c r="F13" s="39"/>
      <c r="G13" s="40"/>
      <c r="H13" s="53" t="str">
        <f t="shared" ca="1" si="3"/>
        <v/>
      </c>
      <c r="I13" s="54" t="str">
        <f t="shared" ca="1" si="4"/>
        <v/>
      </c>
      <c r="J13" s="54" t="str">
        <f t="shared" ca="1" si="5"/>
        <v/>
      </c>
      <c r="K13" s="54" t="str">
        <f t="shared" ca="1" si="6"/>
        <v/>
      </c>
      <c r="L13" s="54" t="str">
        <f t="shared" ca="1" si="7"/>
        <v/>
      </c>
      <c r="M13" s="54" t="str">
        <f t="shared" ca="1" si="8"/>
        <v/>
      </c>
      <c r="N13" s="34" t="str">
        <f ca="1">IF(OR(G13="T",G13="",AND(H13="",I13="",J13="",K13="",L13="",M13="")),"",Listen!$A$6)</f>
        <v/>
      </c>
      <c r="O13" s="59" t="str">
        <f t="shared" ca="1" si="0"/>
        <v/>
      </c>
      <c r="P13" s="71" t="str">
        <f t="shared" ca="1" si="9"/>
        <v/>
      </c>
      <c r="Q13" s="65" t="str">
        <f t="shared" ca="1" si="10"/>
        <v/>
      </c>
      <c r="R13" s="65" t="str">
        <f t="shared" ca="1" si="11"/>
        <v/>
      </c>
      <c r="S13" s="201" t="str">
        <f t="shared" si="12"/>
        <v/>
      </c>
      <c r="T13" s="202" t="str">
        <f t="shared" si="1"/>
        <v/>
      </c>
      <c r="U13" s="95"/>
      <c r="V13" s="39"/>
      <c r="W13" s="96"/>
    </row>
    <row r="14" spans="1:23" x14ac:dyDescent="0.25">
      <c r="A14" s="104" t="str">
        <f t="shared" si="2"/>
        <v/>
      </c>
      <c r="B14" s="33"/>
      <c r="C14" s="34"/>
      <c r="D14" s="39"/>
      <c r="E14" s="39"/>
      <c r="F14" s="39"/>
      <c r="G14" s="40"/>
      <c r="H14" s="53" t="str">
        <f t="shared" ca="1" si="3"/>
        <v/>
      </c>
      <c r="I14" s="54" t="str">
        <f t="shared" ca="1" si="4"/>
        <v/>
      </c>
      <c r="J14" s="54" t="str">
        <f t="shared" ca="1" si="5"/>
        <v/>
      </c>
      <c r="K14" s="54" t="str">
        <f t="shared" ca="1" si="6"/>
        <v/>
      </c>
      <c r="L14" s="54" t="str">
        <f t="shared" ca="1" si="7"/>
        <v/>
      </c>
      <c r="M14" s="54" t="str">
        <f t="shared" ca="1" si="8"/>
        <v/>
      </c>
      <c r="N14" s="34" t="str">
        <f ca="1">IF(OR(G14="T",G14="",AND(H14="",I14="",J14="",K14="",L14="",M14="")),"",Listen!$A$6)</f>
        <v/>
      </c>
      <c r="O14" s="59" t="str">
        <f t="shared" ca="1" si="0"/>
        <v/>
      </c>
      <c r="P14" s="71" t="str">
        <f t="shared" ca="1" si="9"/>
        <v/>
      </c>
      <c r="Q14" s="65" t="str">
        <f t="shared" ca="1" si="10"/>
        <v/>
      </c>
      <c r="R14" s="65" t="str">
        <f t="shared" ca="1" si="11"/>
        <v/>
      </c>
      <c r="S14" s="201" t="str">
        <f t="shared" si="12"/>
        <v/>
      </c>
      <c r="T14" s="202" t="str">
        <f t="shared" si="1"/>
        <v/>
      </c>
      <c r="U14" s="95"/>
      <c r="V14" s="39"/>
      <c r="W14" s="96"/>
    </row>
    <row r="15" spans="1:23" x14ac:dyDescent="0.25">
      <c r="A15" s="104" t="str">
        <f t="shared" si="2"/>
        <v/>
      </c>
      <c r="B15" s="33"/>
      <c r="C15" s="34"/>
      <c r="D15" s="39"/>
      <c r="E15" s="39"/>
      <c r="F15" s="39"/>
      <c r="G15" s="40"/>
      <c r="H15" s="53" t="str">
        <f t="shared" ca="1" si="3"/>
        <v/>
      </c>
      <c r="I15" s="54" t="str">
        <f t="shared" ca="1" si="4"/>
        <v/>
      </c>
      <c r="J15" s="54" t="str">
        <f t="shared" ca="1" si="5"/>
        <v/>
      </c>
      <c r="K15" s="54" t="str">
        <f t="shared" ca="1" si="6"/>
        <v/>
      </c>
      <c r="L15" s="54" t="str">
        <f t="shared" ca="1" si="7"/>
        <v/>
      </c>
      <c r="M15" s="54" t="str">
        <f t="shared" ca="1" si="8"/>
        <v/>
      </c>
      <c r="N15" s="34" t="str">
        <f ca="1">IF(OR(G15="T",G15="",AND(H15="",I15="",J15="",K15="",L15="",M15="")),"",Listen!$A$6)</f>
        <v/>
      </c>
      <c r="O15" s="59" t="str">
        <f t="shared" ca="1" si="0"/>
        <v/>
      </c>
      <c r="P15" s="71" t="str">
        <f t="shared" ca="1" si="9"/>
        <v/>
      </c>
      <c r="Q15" s="65" t="str">
        <f t="shared" ca="1" si="10"/>
        <v/>
      </c>
      <c r="R15" s="65" t="str">
        <f t="shared" ca="1" si="11"/>
        <v/>
      </c>
      <c r="S15" s="201" t="str">
        <f t="shared" si="12"/>
        <v/>
      </c>
      <c r="T15" s="202" t="str">
        <f t="shared" si="1"/>
        <v/>
      </c>
      <c r="U15" s="95"/>
      <c r="V15" s="39"/>
      <c r="W15" s="96"/>
    </row>
    <row r="16" spans="1:23" x14ac:dyDescent="0.25">
      <c r="A16" s="104" t="str">
        <f t="shared" si="2"/>
        <v/>
      </c>
      <c r="B16" s="33"/>
      <c r="C16" s="34"/>
      <c r="D16" s="39"/>
      <c r="E16" s="39"/>
      <c r="F16" s="39"/>
      <c r="G16" s="40"/>
      <c r="H16" s="53" t="str">
        <f t="shared" ca="1" si="3"/>
        <v/>
      </c>
      <c r="I16" s="54" t="str">
        <f t="shared" ca="1" si="4"/>
        <v/>
      </c>
      <c r="J16" s="54" t="str">
        <f t="shared" ca="1" si="5"/>
        <v/>
      </c>
      <c r="K16" s="54" t="str">
        <f t="shared" ca="1" si="6"/>
        <v/>
      </c>
      <c r="L16" s="54" t="str">
        <f t="shared" ca="1" si="7"/>
        <v/>
      </c>
      <c r="M16" s="54" t="str">
        <f t="shared" ca="1" si="8"/>
        <v/>
      </c>
      <c r="N16" s="34" t="str">
        <f ca="1">IF(OR(G16="T",G16="",AND(H16="",I16="",J16="",K16="",L16="",M16="")),"",Listen!$A$6)</f>
        <v/>
      </c>
      <c r="O16" s="59" t="str">
        <f t="shared" ca="1" si="0"/>
        <v/>
      </c>
      <c r="P16" s="71" t="str">
        <f t="shared" ca="1" si="9"/>
        <v/>
      </c>
      <c r="Q16" s="65" t="str">
        <f t="shared" ca="1" si="10"/>
        <v/>
      </c>
      <c r="R16" s="65" t="str">
        <f t="shared" ca="1" si="11"/>
        <v/>
      </c>
      <c r="S16" s="201" t="str">
        <f t="shared" si="12"/>
        <v/>
      </c>
      <c r="T16" s="202" t="str">
        <f t="shared" si="1"/>
        <v/>
      </c>
      <c r="U16" s="95"/>
      <c r="V16" s="39"/>
      <c r="W16" s="96"/>
    </row>
    <row r="17" spans="1:23" x14ac:dyDescent="0.25">
      <c r="A17" s="104" t="str">
        <f t="shared" si="2"/>
        <v/>
      </c>
      <c r="B17" s="33"/>
      <c r="C17" s="34"/>
      <c r="D17" s="39"/>
      <c r="E17" s="39"/>
      <c r="F17" s="39"/>
      <c r="G17" s="40"/>
      <c r="H17" s="53" t="str">
        <f t="shared" ca="1" si="3"/>
        <v/>
      </c>
      <c r="I17" s="54" t="str">
        <f t="shared" ca="1" si="4"/>
        <v/>
      </c>
      <c r="J17" s="54" t="str">
        <f t="shared" ca="1" si="5"/>
        <v/>
      </c>
      <c r="K17" s="54" t="str">
        <f t="shared" ca="1" si="6"/>
        <v/>
      </c>
      <c r="L17" s="54" t="str">
        <f t="shared" ca="1" si="7"/>
        <v/>
      </c>
      <c r="M17" s="54" t="str">
        <f t="shared" ca="1" si="8"/>
        <v/>
      </c>
      <c r="N17" s="34" t="str">
        <f ca="1">IF(OR(G17="T",G17="",AND(H17="",I17="",J17="",K17="",L17="",M17="")),"",Listen!$A$6)</f>
        <v/>
      </c>
      <c r="O17" s="59" t="str">
        <f t="shared" ca="1" si="0"/>
        <v/>
      </c>
      <c r="P17" s="71" t="str">
        <f t="shared" ca="1" si="9"/>
        <v/>
      </c>
      <c r="Q17" s="65" t="str">
        <f t="shared" ca="1" si="10"/>
        <v/>
      </c>
      <c r="R17" s="65" t="str">
        <f t="shared" ca="1" si="11"/>
        <v/>
      </c>
      <c r="S17" s="201" t="str">
        <f t="shared" si="12"/>
        <v/>
      </c>
      <c r="T17" s="202" t="str">
        <f t="shared" si="1"/>
        <v/>
      </c>
      <c r="U17" s="95"/>
      <c r="V17" s="39"/>
      <c r="W17" s="96"/>
    </row>
    <row r="18" spans="1:23" x14ac:dyDescent="0.25">
      <c r="A18" s="104" t="str">
        <f t="shared" si="2"/>
        <v/>
      </c>
      <c r="B18" s="33"/>
      <c r="C18" s="34"/>
      <c r="D18" s="39"/>
      <c r="E18" s="39"/>
      <c r="F18" s="39"/>
      <c r="G18" s="40"/>
      <c r="H18" s="53" t="str">
        <f t="shared" ca="1" si="3"/>
        <v/>
      </c>
      <c r="I18" s="54" t="str">
        <f t="shared" ca="1" si="4"/>
        <v/>
      </c>
      <c r="J18" s="54" t="str">
        <f t="shared" ca="1" si="5"/>
        <v/>
      </c>
      <c r="K18" s="54" t="str">
        <f t="shared" ca="1" si="6"/>
        <v/>
      </c>
      <c r="L18" s="54" t="str">
        <f t="shared" ca="1" si="7"/>
        <v/>
      </c>
      <c r="M18" s="54" t="str">
        <f t="shared" ca="1" si="8"/>
        <v/>
      </c>
      <c r="N18" s="34" t="str">
        <f ca="1">IF(OR(G18="T",G18="",AND(H18="",I18="",J18="",K18="",L18="",M18="")),"",Listen!$A$6)</f>
        <v/>
      </c>
      <c r="O18" s="59" t="str">
        <f t="shared" ca="1" si="0"/>
        <v/>
      </c>
      <c r="P18" s="71" t="str">
        <f t="shared" ca="1" si="9"/>
        <v/>
      </c>
      <c r="Q18" s="65" t="str">
        <f t="shared" ca="1" si="10"/>
        <v/>
      </c>
      <c r="R18" s="65" t="str">
        <f t="shared" ca="1" si="11"/>
        <v/>
      </c>
      <c r="S18" s="201" t="str">
        <f t="shared" si="12"/>
        <v/>
      </c>
      <c r="T18" s="202" t="str">
        <f t="shared" si="1"/>
        <v/>
      </c>
      <c r="U18" s="95"/>
      <c r="V18" s="39"/>
      <c r="W18" s="96"/>
    </row>
    <row r="19" spans="1:23" x14ac:dyDescent="0.25">
      <c r="A19" s="104" t="str">
        <f t="shared" si="2"/>
        <v/>
      </c>
      <c r="B19" s="33"/>
      <c r="C19" s="34"/>
      <c r="D19" s="39"/>
      <c r="E19" s="39"/>
      <c r="F19" s="39"/>
      <c r="G19" s="40"/>
      <c r="H19" s="53" t="str">
        <f t="shared" ca="1" si="3"/>
        <v/>
      </c>
      <c r="I19" s="54" t="str">
        <f t="shared" ca="1" si="4"/>
        <v/>
      </c>
      <c r="J19" s="54" t="str">
        <f t="shared" ca="1" si="5"/>
        <v/>
      </c>
      <c r="K19" s="54" t="str">
        <f t="shared" ca="1" si="6"/>
        <v/>
      </c>
      <c r="L19" s="54" t="str">
        <f t="shared" ca="1" si="7"/>
        <v/>
      </c>
      <c r="M19" s="54" t="str">
        <f t="shared" ca="1" si="8"/>
        <v/>
      </c>
      <c r="N19" s="34" t="str">
        <f ca="1">IF(OR(G19="T",G19="",AND(H19="",I19="",J19="",K19="",L19="",M19="")),"",Listen!$A$6)</f>
        <v/>
      </c>
      <c r="O19" s="59" t="str">
        <f t="shared" ca="1" si="0"/>
        <v/>
      </c>
      <c r="P19" s="71" t="str">
        <f t="shared" ca="1" si="9"/>
        <v/>
      </c>
      <c r="Q19" s="65" t="str">
        <f t="shared" ca="1" si="10"/>
        <v/>
      </c>
      <c r="R19" s="65" t="str">
        <f t="shared" ca="1" si="11"/>
        <v/>
      </c>
      <c r="S19" s="201" t="str">
        <f t="shared" si="12"/>
        <v/>
      </c>
      <c r="T19" s="202" t="str">
        <f t="shared" si="1"/>
        <v/>
      </c>
      <c r="U19" s="95"/>
      <c r="V19" s="39"/>
      <c r="W19" s="96"/>
    </row>
    <row r="20" spans="1:23" x14ac:dyDescent="0.25">
      <c r="A20" s="104" t="str">
        <f t="shared" si="2"/>
        <v/>
      </c>
      <c r="B20" s="33"/>
      <c r="C20" s="34"/>
      <c r="D20" s="39"/>
      <c r="E20" s="39"/>
      <c r="F20" s="39"/>
      <c r="G20" s="40"/>
      <c r="H20" s="53" t="str">
        <f t="shared" ca="1" si="3"/>
        <v/>
      </c>
      <c r="I20" s="54" t="str">
        <f t="shared" ca="1" si="4"/>
        <v/>
      </c>
      <c r="J20" s="54" t="str">
        <f t="shared" ca="1" si="5"/>
        <v/>
      </c>
      <c r="K20" s="54" t="str">
        <f t="shared" ca="1" si="6"/>
        <v/>
      </c>
      <c r="L20" s="54" t="str">
        <f t="shared" ca="1" si="7"/>
        <v/>
      </c>
      <c r="M20" s="54" t="str">
        <f t="shared" ca="1" si="8"/>
        <v/>
      </c>
      <c r="N20" s="34" t="str">
        <f ca="1">IF(OR(G20="T",G20="",AND(H20="",I20="",J20="",K20="",L20="",M20="")),"",Listen!$A$6)</f>
        <v/>
      </c>
      <c r="O20" s="59" t="str">
        <f t="shared" ca="1" si="0"/>
        <v/>
      </c>
      <c r="P20" s="71" t="str">
        <f t="shared" ca="1" si="9"/>
        <v/>
      </c>
      <c r="Q20" s="65" t="str">
        <f t="shared" ca="1" si="10"/>
        <v/>
      </c>
      <c r="R20" s="65" t="str">
        <f t="shared" ca="1" si="11"/>
        <v/>
      </c>
      <c r="S20" s="201" t="str">
        <f t="shared" si="12"/>
        <v/>
      </c>
      <c r="T20" s="202" t="str">
        <f t="shared" si="1"/>
        <v/>
      </c>
      <c r="U20" s="95"/>
      <c r="V20" s="39"/>
      <c r="W20" s="96"/>
    </row>
    <row r="21" spans="1:23" x14ac:dyDescent="0.25">
      <c r="A21" s="104" t="str">
        <f t="shared" si="2"/>
        <v/>
      </c>
      <c r="B21" s="33"/>
      <c r="C21" s="34"/>
      <c r="D21" s="39"/>
      <c r="E21" s="39"/>
      <c r="F21" s="39"/>
      <c r="G21" s="40"/>
      <c r="H21" s="53" t="str">
        <f t="shared" ca="1" si="3"/>
        <v/>
      </c>
      <c r="I21" s="54" t="str">
        <f t="shared" ca="1" si="4"/>
        <v/>
      </c>
      <c r="J21" s="54" t="str">
        <f t="shared" ca="1" si="5"/>
        <v/>
      </c>
      <c r="K21" s="54" t="str">
        <f t="shared" ca="1" si="6"/>
        <v/>
      </c>
      <c r="L21" s="54" t="str">
        <f t="shared" ca="1" si="7"/>
        <v/>
      </c>
      <c r="M21" s="54" t="str">
        <f t="shared" ca="1" si="8"/>
        <v/>
      </c>
      <c r="N21" s="34" t="str">
        <f ca="1">IF(OR(G21="T",G21="",AND(H21="",I21="",J21="",K21="",L21="",M21="")),"",Listen!$A$6)</f>
        <v/>
      </c>
      <c r="O21" s="59" t="str">
        <f t="shared" ca="1" si="0"/>
        <v/>
      </c>
      <c r="P21" s="71" t="str">
        <f t="shared" ca="1" si="9"/>
        <v/>
      </c>
      <c r="Q21" s="65" t="str">
        <f t="shared" ca="1" si="10"/>
        <v/>
      </c>
      <c r="R21" s="65" t="str">
        <f t="shared" ca="1" si="11"/>
        <v/>
      </c>
      <c r="S21" s="201" t="str">
        <f t="shared" si="12"/>
        <v/>
      </c>
      <c r="T21" s="202" t="str">
        <f t="shared" si="1"/>
        <v/>
      </c>
      <c r="U21" s="95"/>
      <c r="V21" s="39"/>
      <c r="W21" s="96"/>
    </row>
    <row r="22" spans="1:23" x14ac:dyDescent="0.25">
      <c r="A22" s="104" t="str">
        <f t="shared" si="2"/>
        <v/>
      </c>
      <c r="B22" s="33"/>
      <c r="C22" s="34"/>
      <c r="D22" s="39"/>
      <c r="E22" s="39"/>
      <c r="F22" s="39"/>
      <c r="G22" s="40"/>
      <c r="H22" s="53" t="str">
        <f t="shared" ca="1" si="3"/>
        <v/>
      </c>
      <c r="I22" s="54" t="str">
        <f t="shared" ca="1" si="4"/>
        <v/>
      </c>
      <c r="J22" s="54" t="str">
        <f t="shared" ca="1" si="5"/>
        <v/>
      </c>
      <c r="K22" s="54" t="str">
        <f t="shared" ca="1" si="6"/>
        <v/>
      </c>
      <c r="L22" s="54" t="str">
        <f t="shared" ca="1" si="7"/>
        <v/>
      </c>
      <c r="M22" s="54" t="str">
        <f t="shared" ca="1" si="8"/>
        <v/>
      </c>
      <c r="N22" s="34" t="str">
        <f ca="1">IF(OR(G22="T",G22="",AND(H22="",I22="",J22="",K22="",L22="",M22="")),"",Listen!$A$6)</f>
        <v/>
      </c>
      <c r="O22" s="59" t="str">
        <f t="shared" ca="1" si="0"/>
        <v/>
      </c>
      <c r="P22" s="71" t="str">
        <f t="shared" ca="1" si="9"/>
        <v/>
      </c>
      <c r="Q22" s="65" t="str">
        <f t="shared" ca="1" si="10"/>
        <v/>
      </c>
      <c r="R22" s="65" t="str">
        <f t="shared" ca="1" si="11"/>
        <v/>
      </c>
      <c r="S22" s="201" t="str">
        <f t="shared" si="12"/>
        <v/>
      </c>
      <c r="T22" s="202" t="str">
        <f t="shared" si="1"/>
        <v/>
      </c>
      <c r="U22" s="95"/>
      <c r="V22" s="39"/>
      <c r="W22" s="96"/>
    </row>
    <row r="23" spans="1:23" x14ac:dyDescent="0.25">
      <c r="A23" s="104" t="str">
        <f t="shared" si="2"/>
        <v/>
      </c>
      <c r="B23" s="33"/>
      <c r="C23" s="34"/>
      <c r="D23" s="39"/>
      <c r="E23" s="39"/>
      <c r="F23" s="39"/>
      <c r="G23" s="40"/>
      <c r="H23" s="53" t="str">
        <f t="shared" ca="1" si="3"/>
        <v/>
      </c>
      <c r="I23" s="54" t="str">
        <f t="shared" ca="1" si="4"/>
        <v/>
      </c>
      <c r="J23" s="54" t="str">
        <f t="shared" ca="1" si="5"/>
        <v/>
      </c>
      <c r="K23" s="54" t="str">
        <f t="shared" ca="1" si="6"/>
        <v/>
      </c>
      <c r="L23" s="54" t="str">
        <f t="shared" ca="1" si="7"/>
        <v/>
      </c>
      <c r="M23" s="54" t="str">
        <f t="shared" ca="1" si="8"/>
        <v/>
      </c>
      <c r="N23" s="34" t="str">
        <f ca="1">IF(OR(G23="T",G23="",AND(H23="",I23="",J23="",K23="",L23="",M23="")),"",Listen!$A$6)</f>
        <v/>
      </c>
      <c r="O23" s="59" t="str">
        <f t="shared" ca="1" si="0"/>
        <v/>
      </c>
      <c r="P23" s="71" t="str">
        <f t="shared" ca="1" si="9"/>
        <v/>
      </c>
      <c r="Q23" s="65" t="str">
        <f t="shared" ca="1" si="10"/>
        <v/>
      </c>
      <c r="R23" s="65" t="str">
        <f t="shared" ca="1" si="11"/>
        <v/>
      </c>
      <c r="S23" s="201" t="str">
        <f t="shared" si="12"/>
        <v/>
      </c>
      <c r="T23" s="202" t="str">
        <f t="shared" si="1"/>
        <v/>
      </c>
      <c r="U23" s="95"/>
      <c r="V23" s="39"/>
      <c r="W23" s="96"/>
    </row>
    <row r="24" spans="1:23" x14ac:dyDescent="0.25">
      <c r="A24" s="104" t="str">
        <f t="shared" si="2"/>
        <v/>
      </c>
      <c r="B24" s="33"/>
      <c r="C24" s="34"/>
      <c r="D24" s="39"/>
      <c r="E24" s="39"/>
      <c r="F24" s="39"/>
      <c r="G24" s="40"/>
      <c r="H24" s="53" t="str">
        <f t="shared" ca="1" si="3"/>
        <v/>
      </c>
      <c r="I24" s="54" t="str">
        <f t="shared" ca="1" si="4"/>
        <v/>
      </c>
      <c r="J24" s="54" t="str">
        <f t="shared" ca="1" si="5"/>
        <v/>
      </c>
      <c r="K24" s="54" t="str">
        <f t="shared" ca="1" si="6"/>
        <v/>
      </c>
      <c r="L24" s="54" t="str">
        <f t="shared" ca="1" si="7"/>
        <v/>
      </c>
      <c r="M24" s="54" t="str">
        <f t="shared" ca="1" si="8"/>
        <v/>
      </c>
      <c r="N24" s="34" t="str">
        <f ca="1">IF(OR(G24="T",G24="",AND(H24="",I24="",J24="",K24="",L24="",M24="")),"",Listen!$A$6)</f>
        <v/>
      </c>
      <c r="O24" s="59" t="str">
        <f t="shared" ca="1" si="0"/>
        <v/>
      </c>
      <c r="P24" s="71" t="str">
        <f t="shared" ca="1" si="9"/>
        <v/>
      </c>
      <c r="Q24" s="65" t="str">
        <f t="shared" ca="1" si="10"/>
        <v/>
      </c>
      <c r="R24" s="65" t="str">
        <f t="shared" ca="1" si="11"/>
        <v/>
      </c>
      <c r="S24" s="201" t="str">
        <f t="shared" si="12"/>
        <v/>
      </c>
      <c r="T24" s="202" t="str">
        <f t="shared" si="1"/>
        <v/>
      </c>
      <c r="U24" s="95"/>
      <c r="V24" s="39"/>
      <c r="W24" s="96"/>
    </row>
    <row r="25" spans="1:23" x14ac:dyDescent="0.25">
      <c r="A25" s="104" t="str">
        <f t="shared" si="2"/>
        <v/>
      </c>
      <c r="B25" s="33"/>
      <c r="C25" s="34"/>
      <c r="D25" s="39"/>
      <c r="E25" s="39"/>
      <c r="F25" s="39"/>
      <c r="G25" s="40"/>
      <c r="H25" s="53" t="str">
        <f t="shared" ca="1" si="3"/>
        <v/>
      </c>
      <c r="I25" s="54" t="str">
        <f t="shared" ca="1" si="4"/>
        <v/>
      </c>
      <c r="J25" s="54" t="str">
        <f t="shared" ca="1" si="5"/>
        <v/>
      </c>
      <c r="K25" s="54" t="str">
        <f t="shared" ca="1" si="6"/>
        <v/>
      </c>
      <c r="L25" s="54" t="str">
        <f t="shared" ca="1" si="7"/>
        <v/>
      </c>
      <c r="M25" s="54" t="str">
        <f t="shared" ca="1" si="8"/>
        <v/>
      </c>
      <c r="N25" s="34" t="str">
        <f ca="1">IF(OR(G25="T",G25="",AND(H25="",I25="",J25="",K25="",L25="",M25="")),"",Listen!$A$6)</f>
        <v/>
      </c>
      <c r="O25" s="59" t="str">
        <f t="shared" ca="1" si="0"/>
        <v/>
      </c>
      <c r="P25" s="71" t="str">
        <f t="shared" ca="1" si="9"/>
        <v/>
      </c>
      <c r="Q25" s="65" t="str">
        <f t="shared" ca="1" si="10"/>
        <v/>
      </c>
      <c r="R25" s="65" t="str">
        <f t="shared" ca="1" si="11"/>
        <v/>
      </c>
      <c r="S25" s="201" t="str">
        <f t="shared" si="12"/>
        <v/>
      </c>
      <c r="T25" s="202" t="str">
        <f t="shared" si="1"/>
        <v/>
      </c>
      <c r="U25" s="95"/>
      <c r="V25" s="39"/>
      <c r="W25" s="96"/>
    </row>
    <row r="26" spans="1:23" x14ac:dyDescent="0.25">
      <c r="A26" s="104" t="str">
        <f t="shared" si="2"/>
        <v/>
      </c>
      <c r="B26" s="33"/>
      <c r="C26" s="34"/>
      <c r="D26" s="39"/>
      <c r="E26" s="39"/>
      <c r="F26" s="39"/>
      <c r="G26" s="40"/>
      <c r="H26" s="53" t="str">
        <f t="shared" ca="1" si="3"/>
        <v/>
      </c>
      <c r="I26" s="54" t="str">
        <f t="shared" ca="1" si="4"/>
        <v/>
      </c>
      <c r="J26" s="54" t="str">
        <f t="shared" ca="1" si="5"/>
        <v/>
      </c>
      <c r="K26" s="54" t="str">
        <f t="shared" ca="1" si="6"/>
        <v/>
      </c>
      <c r="L26" s="54" t="str">
        <f t="shared" ca="1" si="7"/>
        <v/>
      </c>
      <c r="M26" s="54" t="str">
        <f t="shared" ca="1" si="8"/>
        <v/>
      </c>
      <c r="N26" s="34" t="str">
        <f ca="1">IF(OR(G26="T",G26="",AND(H26="",I26="",J26="",K26="",L26="",M26="")),"",Listen!$A$6)</f>
        <v/>
      </c>
      <c r="O26" s="59" t="str">
        <f t="shared" ca="1" si="0"/>
        <v/>
      </c>
      <c r="P26" s="71" t="str">
        <f t="shared" ca="1" si="9"/>
        <v/>
      </c>
      <c r="Q26" s="65" t="str">
        <f t="shared" ca="1" si="10"/>
        <v/>
      </c>
      <c r="R26" s="65" t="str">
        <f t="shared" ca="1" si="11"/>
        <v/>
      </c>
      <c r="S26" s="201" t="str">
        <f t="shared" si="12"/>
        <v/>
      </c>
      <c r="T26" s="202" t="str">
        <f t="shared" si="1"/>
        <v/>
      </c>
      <c r="U26" s="95"/>
      <c r="V26" s="39"/>
      <c r="W26" s="96"/>
    </row>
    <row r="27" spans="1:23" x14ac:dyDescent="0.25">
      <c r="A27" s="104" t="str">
        <f t="shared" si="2"/>
        <v/>
      </c>
      <c r="B27" s="33"/>
      <c r="C27" s="34"/>
      <c r="D27" s="39"/>
      <c r="E27" s="39"/>
      <c r="F27" s="39"/>
      <c r="G27" s="40"/>
      <c r="H27" s="53" t="str">
        <f t="shared" ca="1" si="3"/>
        <v/>
      </c>
      <c r="I27" s="54" t="str">
        <f t="shared" ca="1" si="4"/>
        <v/>
      </c>
      <c r="J27" s="54" t="str">
        <f t="shared" ca="1" si="5"/>
        <v/>
      </c>
      <c r="K27" s="54" t="str">
        <f t="shared" ca="1" si="6"/>
        <v/>
      </c>
      <c r="L27" s="54" t="str">
        <f t="shared" ca="1" si="7"/>
        <v/>
      </c>
      <c r="M27" s="54" t="str">
        <f t="shared" ca="1" si="8"/>
        <v/>
      </c>
      <c r="N27" s="34" t="str">
        <f ca="1">IF(OR(G27="T",G27="",AND(H27="",I27="",J27="",K27="",L27="",M27="")),"",Listen!$A$6)</f>
        <v/>
      </c>
      <c r="O27" s="59" t="str">
        <f t="shared" ca="1" si="0"/>
        <v/>
      </c>
      <c r="P27" s="71" t="str">
        <f t="shared" ca="1" si="9"/>
        <v/>
      </c>
      <c r="Q27" s="65" t="str">
        <f t="shared" ca="1" si="10"/>
        <v/>
      </c>
      <c r="R27" s="65" t="str">
        <f t="shared" ca="1" si="11"/>
        <v/>
      </c>
      <c r="S27" s="201" t="str">
        <f t="shared" si="12"/>
        <v/>
      </c>
      <c r="T27" s="202" t="str">
        <f t="shared" si="1"/>
        <v/>
      </c>
      <c r="U27" s="95"/>
      <c r="V27" s="39"/>
      <c r="W27" s="96"/>
    </row>
    <row r="28" spans="1:23" x14ac:dyDescent="0.25">
      <c r="A28" s="104" t="str">
        <f t="shared" si="2"/>
        <v/>
      </c>
      <c r="B28" s="33"/>
      <c r="C28" s="34"/>
      <c r="D28" s="39"/>
      <c r="E28" s="39"/>
      <c r="F28" s="39"/>
      <c r="G28" s="40"/>
      <c r="H28" s="53" t="str">
        <f t="shared" ca="1" si="3"/>
        <v/>
      </c>
      <c r="I28" s="54" t="str">
        <f t="shared" ca="1" si="4"/>
        <v/>
      </c>
      <c r="J28" s="54" t="str">
        <f t="shared" ca="1" si="5"/>
        <v/>
      </c>
      <c r="K28" s="54" t="str">
        <f t="shared" ca="1" si="6"/>
        <v/>
      </c>
      <c r="L28" s="54" t="str">
        <f t="shared" ca="1" si="7"/>
        <v/>
      </c>
      <c r="M28" s="54" t="str">
        <f t="shared" ca="1" si="8"/>
        <v/>
      </c>
      <c r="N28" s="34" t="str">
        <f ca="1">IF(OR(G28="T",G28="",AND(H28="",I28="",J28="",K28="",L28="",M28="")),"",Listen!$A$6)</f>
        <v/>
      </c>
      <c r="O28" s="59" t="str">
        <f t="shared" ca="1" si="0"/>
        <v/>
      </c>
      <c r="P28" s="71" t="str">
        <f t="shared" ca="1" si="9"/>
        <v/>
      </c>
      <c r="Q28" s="65" t="str">
        <f t="shared" ca="1" si="10"/>
        <v/>
      </c>
      <c r="R28" s="65" t="str">
        <f t="shared" ca="1" si="11"/>
        <v/>
      </c>
      <c r="S28" s="201" t="str">
        <f t="shared" si="12"/>
        <v/>
      </c>
      <c r="T28" s="202" t="str">
        <f t="shared" si="1"/>
        <v/>
      </c>
      <c r="U28" s="95"/>
      <c r="V28" s="39"/>
      <c r="W28" s="96"/>
    </row>
    <row r="29" spans="1:23" x14ac:dyDescent="0.25">
      <c r="A29" s="104" t="str">
        <f t="shared" si="2"/>
        <v/>
      </c>
      <c r="B29" s="33"/>
      <c r="C29" s="34"/>
      <c r="D29" s="39"/>
      <c r="E29" s="39"/>
      <c r="F29" s="39"/>
      <c r="G29" s="40"/>
      <c r="H29" s="53" t="str">
        <f t="shared" ca="1" si="3"/>
        <v/>
      </c>
      <c r="I29" s="54" t="str">
        <f t="shared" ca="1" si="4"/>
        <v/>
      </c>
      <c r="J29" s="54" t="str">
        <f t="shared" ca="1" si="5"/>
        <v/>
      </c>
      <c r="K29" s="54" t="str">
        <f t="shared" ca="1" si="6"/>
        <v/>
      </c>
      <c r="L29" s="54" t="str">
        <f t="shared" ca="1" si="7"/>
        <v/>
      </c>
      <c r="M29" s="54" t="str">
        <f t="shared" ca="1" si="8"/>
        <v/>
      </c>
      <c r="N29" s="34" t="str">
        <f ca="1">IF(OR(G29="T",G29="",AND(H29="",I29="",J29="",K29="",L29="",M29="")),"",Listen!$A$6)</f>
        <v/>
      </c>
      <c r="O29" s="59" t="str">
        <f t="shared" ca="1" si="0"/>
        <v/>
      </c>
      <c r="P29" s="71" t="str">
        <f t="shared" ca="1" si="9"/>
        <v/>
      </c>
      <c r="Q29" s="65" t="str">
        <f t="shared" ca="1" si="10"/>
        <v/>
      </c>
      <c r="R29" s="65" t="str">
        <f t="shared" ca="1" si="11"/>
        <v/>
      </c>
      <c r="S29" s="201" t="str">
        <f t="shared" si="12"/>
        <v/>
      </c>
      <c r="T29" s="202" t="str">
        <f t="shared" si="1"/>
        <v/>
      </c>
      <c r="U29" s="95"/>
      <c r="V29" s="39"/>
      <c r="W29" s="96"/>
    </row>
    <row r="30" spans="1:23" x14ac:dyDescent="0.25">
      <c r="A30" s="104" t="str">
        <f t="shared" si="2"/>
        <v/>
      </c>
      <c r="B30" s="33"/>
      <c r="C30" s="34"/>
      <c r="D30" s="39"/>
      <c r="E30" s="39"/>
      <c r="F30" s="39"/>
      <c r="G30" s="40"/>
      <c r="H30" s="53" t="str">
        <f t="shared" ca="1" si="3"/>
        <v/>
      </c>
      <c r="I30" s="54" t="str">
        <f t="shared" ca="1" si="4"/>
        <v/>
      </c>
      <c r="J30" s="54" t="str">
        <f t="shared" ca="1" si="5"/>
        <v/>
      </c>
      <c r="K30" s="54" t="str">
        <f t="shared" ca="1" si="6"/>
        <v/>
      </c>
      <c r="L30" s="54" t="str">
        <f t="shared" ca="1" si="7"/>
        <v/>
      </c>
      <c r="M30" s="54" t="str">
        <f t="shared" ca="1" si="8"/>
        <v/>
      </c>
      <c r="N30" s="34" t="str">
        <f ca="1">IF(OR(G30="T",G30="",AND(H30="",I30="",J30="",K30="",L30="",M30="")),"",Listen!$A$6)</f>
        <v/>
      </c>
      <c r="O30" s="59" t="str">
        <f t="shared" ca="1" si="0"/>
        <v/>
      </c>
      <c r="P30" s="71" t="str">
        <f t="shared" ca="1" si="9"/>
        <v/>
      </c>
      <c r="Q30" s="65" t="str">
        <f t="shared" ca="1" si="10"/>
        <v/>
      </c>
      <c r="R30" s="65" t="str">
        <f t="shared" ca="1" si="11"/>
        <v/>
      </c>
      <c r="S30" s="201" t="str">
        <f t="shared" si="12"/>
        <v/>
      </c>
      <c r="T30" s="202" t="str">
        <f t="shared" si="1"/>
        <v/>
      </c>
      <c r="U30" s="95"/>
      <c r="V30" s="39"/>
      <c r="W30" s="96"/>
    </row>
    <row r="31" spans="1:23" x14ac:dyDescent="0.25">
      <c r="A31" s="104" t="str">
        <f t="shared" si="2"/>
        <v/>
      </c>
      <c r="B31" s="33"/>
      <c r="C31" s="34"/>
      <c r="D31" s="39"/>
      <c r="E31" s="39"/>
      <c r="F31" s="39"/>
      <c r="G31" s="40"/>
      <c r="H31" s="53" t="str">
        <f t="shared" ca="1" si="3"/>
        <v/>
      </c>
      <c r="I31" s="54" t="str">
        <f t="shared" ca="1" si="4"/>
        <v/>
      </c>
      <c r="J31" s="54" t="str">
        <f t="shared" ca="1" si="5"/>
        <v/>
      </c>
      <c r="K31" s="54" t="str">
        <f t="shared" ca="1" si="6"/>
        <v/>
      </c>
      <c r="L31" s="54" t="str">
        <f t="shared" ca="1" si="7"/>
        <v/>
      </c>
      <c r="M31" s="54" t="str">
        <f t="shared" ca="1" si="8"/>
        <v/>
      </c>
      <c r="N31" s="34" t="str">
        <f ca="1">IF(OR(G31="T",G31="",AND(H31="",I31="",J31="",K31="",L31="",M31="")),"",Listen!$A$6)</f>
        <v/>
      </c>
      <c r="O31" s="59" t="str">
        <f t="shared" ca="1" si="0"/>
        <v/>
      </c>
      <c r="P31" s="71" t="str">
        <f t="shared" ca="1" si="9"/>
        <v/>
      </c>
      <c r="Q31" s="65" t="str">
        <f t="shared" ca="1" si="10"/>
        <v/>
      </c>
      <c r="R31" s="65" t="str">
        <f t="shared" ca="1" si="11"/>
        <v/>
      </c>
      <c r="S31" s="201" t="str">
        <f t="shared" si="12"/>
        <v/>
      </c>
      <c r="T31" s="202" t="str">
        <f t="shared" si="1"/>
        <v/>
      </c>
      <c r="U31" s="95"/>
      <c r="V31" s="39"/>
      <c r="W31" s="96"/>
    </row>
    <row r="32" spans="1:23" x14ac:dyDescent="0.25">
      <c r="A32" s="104" t="str">
        <f t="shared" si="2"/>
        <v/>
      </c>
      <c r="B32" s="33"/>
      <c r="C32" s="34"/>
      <c r="D32" s="39"/>
      <c r="E32" s="39"/>
      <c r="F32" s="39"/>
      <c r="G32" s="40"/>
      <c r="H32" s="53" t="str">
        <f t="shared" ca="1" si="3"/>
        <v/>
      </c>
      <c r="I32" s="54" t="str">
        <f t="shared" ca="1" si="4"/>
        <v/>
      </c>
      <c r="J32" s="54" t="str">
        <f t="shared" ca="1" si="5"/>
        <v/>
      </c>
      <c r="K32" s="54" t="str">
        <f t="shared" ca="1" si="6"/>
        <v/>
      </c>
      <c r="L32" s="54" t="str">
        <f t="shared" ca="1" si="7"/>
        <v/>
      </c>
      <c r="M32" s="54" t="str">
        <f t="shared" ca="1" si="8"/>
        <v/>
      </c>
      <c r="N32" s="34" t="str">
        <f ca="1">IF(OR(G32="T",G32="",AND(H32="",I32="",J32="",K32="",L32="",M32="")),"",Listen!$A$6)</f>
        <v/>
      </c>
      <c r="O32" s="59" t="str">
        <f t="shared" ca="1" si="0"/>
        <v/>
      </c>
      <c r="P32" s="71" t="str">
        <f t="shared" ca="1" si="9"/>
        <v/>
      </c>
      <c r="Q32" s="65" t="str">
        <f t="shared" ca="1" si="10"/>
        <v/>
      </c>
      <c r="R32" s="65" t="str">
        <f t="shared" ca="1" si="11"/>
        <v/>
      </c>
      <c r="S32" s="201" t="str">
        <f t="shared" si="12"/>
        <v/>
      </c>
      <c r="T32" s="202" t="str">
        <f t="shared" si="1"/>
        <v/>
      </c>
      <c r="U32" s="95"/>
      <c r="V32" s="39"/>
      <c r="W32" s="96"/>
    </row>
    <row r="33" spans="1:23" x14ac:dyDescent="0.25">
      <c r="A33" s="104" t="str">
        <f t="shared" si="2"/>
        <v/>
      </c>
      <c r="B33" s="33"/>
      <c r="C33" s="34"/>
      <c r="D33" s="39"/>
      <c r="E33" s="39"/>
      <c r="F33" s="39"/>
      <c r="G33" s="40"/>
      <c r="H33" s="53" t="str">
        <f t="shared" ca="1" si="3"/>
        <v/>
      </c>
      <c r="I33" s="54" t="str">
        <f t="shared" ca="1" si="4"/>
        <v/>
      </c>
      <c r="J33" s="54" t="str">
        <f t="shared" ca="1" si="5"/>
        <v/>
      </c>
      <c r="K33" s="54" t="str">
        <f t="shared" ca="1" si="6"/>
        <v/>
      </c>
      <c r="L33" s="54" t="str">
        <f t="shared" ca="1" si="7"/>
        <v/>
      </c>
      <c r="M33" s="54" t="str">
        <f t="shared" ca="1" si="8"/>
        <v/>
      </c>
      <c r="N33" s="34" t="str">
        <f ca="1">IF(OR(G33="T",G33="",AND(H33="",I33="",J33="",K33="",L33="",M33="")),"",Listen!$A$6)</f>
        <v/>
      </c>
      <c r="O33" s="59" t="str">
        <f t="shared" ca="1" si="0"/>
        <v/>
      </c>
      <c r="P33" s="71" t="str">
        <f t="shared" ca="1" si="9"/>
        <v/>
      </c>
      <c r="Q33" s="65" t="str">
        <f t="shared" ca="1" si="10"/>
        <v/>
      </c>
      <c r="R33" s="65" t="str">
        <f t="shared" ca="1" si="11"/>
        <v/>
      </c>
      <c r="S33" s="201" t="str">
        <f t="shared" si="12"/>
        <v/>
      </c>
      <c r="T33" s="202" t="str">
        <f t="shared" si="1"/>
        <v/>
      </c>
      <c r="U33" s="95"/>
      <c r="V33" s="39"/>
      <c r="W33" s="96"/>
    </row>
    <row r="34" spans="1:23" x14ac:dyDescent="0.25">
      <c r="A34" s="104" t="str">
        <f t="shared" si="2"/>
        <v/>
      </c>
      <c r="B34" s="33"/>
      <c r="C34" s="34"/>
      <c r="D34" s="39"/>
      <c r="E34" s="39"/>
      <c r="F34" s="39"/>
      <c r="G34" s="40"/>
      <c r="H34" s="53" t="str">
        <f t="shared" ca="1" si="3"/>
        <v/>
      </c>
      <c r="I34" s="54" t="str">
        <f t="shared" ca="1" si="4"/>
        <v/>
      </c>
      <c r="J34" s="54" t="str">
        <f t="shared" ca="1" si="5"/>
        <v/>
      </c>
      <c r="K34" s="54" t="str">
        <f t="shared" ca="1" si="6"/>
        <v/>
      </c>
      <c r="L34" s="54" t="str">
        <f t="shared" ca="1" si="7"/>
        <v/>
      </c>
      <c r="M34" s="54" t="str">
        <f t="shared" ca="1" si="8"/>
        <v/>
      </c>
      <c r="N34" s="34" t="str">
        <f ca="1">IF(OR(G34="T",G34="",AND(H34="",I34="",J34="",K34="",L34="",M34="")),"",Listen!$A$6)</f>
        <v/>
      </c>
      <c r="O34" s="59" t="str">
        <f t="shared" ca="1" si="0"/>
        <v/>
      </c>
      <c r="P34" s="71" t="str">
        <f t="shared" ca="1" si="9"/>
        <v/>
      </c>
      <c r="Q34" s="65" t="str">
        <f t="shared" ca="1" si="10"/>
        <v/>
      </c>
      <c r="R34" s="65" t="str">
        <f t="shared" ca="1" si="11"/>
        <v/>
      </c>
      <c r="S34" s="201" t="str">
        <f t="shared" si="12"/>
        <v/>
      </c>
      <c r="T34" s="202" t="str">
        <f t="shared" si="1"/>
        <v/>
      </c>
      <c r="U34" s="95"/>
      <c r="V34" s="39"/>
      <c r="W34" s="96"/>
    </row>
    <row r="35" spans="1:23" x14ac:dyDescent="0.25">
      <c r="A35" s="104" t="str">
        <f t="shared" si="2"/>
        <v/>
      </c>
      <c r="B35" s="33"/>
      <c r="C35" s="34"/>
      <c r="D35" s="39"/>
      <c r="E35" s="39"/>
      <c r="F35" s="39"/>
      <c r="G35" s="40"/>
      <c r="H35" s="53" t="str">
        <f t="shared" ca="1" si="3"/>
        <v/>
      </c>
      <c r="I35" s="54" t="str">
        <f t="shared" ca="1" si="4"/>
        <v/>
      </c>
      <c r="J35" s="54" t="str">
        <f t="shared" ca="1" si="5"/>
        <v/>
      </c>
      <c r="K35" s="54" t="str">
        <f t="shared" ca="1" si="6"/>
        <v/>
      </c>
      <c r="L35" s="54" t="str">
        <f t="shared" ca="1" si="7"/>
        <v/>
      </c>
      <c r="M35" s="54" t="str">
        <f t="shared" ca="1" si="8"/>
        <v/>
      </c>
      <c r="N35" s="34" t="str">
        <f ca="1">IF(OR(G35="T",G35="",AND(H35="",I35="",J35="",K35="",L35="",M35="")),"",Listen!$A$6)</f>
        <v/>
      </c>
      <c r="O35" s="59" t="str">
        <f t="shared" ca="1" si="0"/>
        <v/>
      </c>
      <c r="P35" s="71" t="str">
        <f t="shared" ca="1" si="9"/>
        <v/>
      </c>
      <c r="Q35" s="65" t="str">
        <f t="shared" ca="1" si="10"/>
        <v/>
      </c>
      <c r="R35" s="65" t="str">
        <f t="shared" ca="1" si="11"/>
        <v/>
      </c>
      <c r="S35" s="201" t="str">
        <f t="shared" si="12"/>
        <v/>
      </c>
      <c r="T35" s="202" t="str">
        <f t="shared" si="1"/>
        <v/>
      </c>
      <c r="U35" s="95"/>
      <c r="V35" s="39"/>
      <c r="W35" s="96"/>
    </row>
    <row r="36" spans="1:23" x14ac:dyDescent="0.25">
      <c r="A36" s="104" t="str">
        <f t="shared" si="2"/>
        <v/>
      </c>
      <c r="B36" s="33"/>
      <c r="C36" s="34"/>
      <c r="D36" s="39"/>
      <c r="E36" s="39"/>
      <c r="F36" s="39"/>
      <c r="G36" s="40"/>
      <c r="H36" s="53" t="str">
        <f t="shared" ca="1" si="3"/>
        <v/>
      </c>
      <c r="I36" s="54" t="str">
        <f t="shared" ca="1" si="4"/>
        <v/>
      </c>
      <c r="J36" s="54" t="str">
        <f t="shared" ca="1" si="5"/>
        <v/>
      </c>
      <c r="K36" s="54" t="str">
        <f t="shared" ca="1" si="6"/>
        <v/>
      </c>
      <c r="L36" s="54" t="str">
        <f t="shared" ca="1" si="7"/>
        <v/>
      </c>
      <c r="M36" s="54" t="str">
        <f t="shared" ca="1" si="8"/>
        <v/>
      </c>
      <c r="N36" s="34" t="str">
        <f ca="1">IF(OR(G36="T",G36="",AND(H36="",I36="",J36="",K36="",L36="",M36="")),"",Listen!$A$6)</f>
        <v/>
      </c>
      <c r="O36" s="59" t="str">
        <f t="shared" ca="1" si="0"/>
        <v/>
      </c>
      <c r="P36" s="71" t="str">
        <f t="shared" ca="1" si="9"/>
        <v/>
      </c>
      <c r="Q36" s="65" t="str">
        <f t="shared" ca="1" si="10"/>
        <v/>
      </c>
      <c r="R36" s="65" t="str">
        <f t="shared" ca="1" si="11"/>
        <v/>
      </c>
      <c r="S36" s="201" t="str">
        <f t="shared" si="12"/>
        <v/>
      </c>
      <c r="T36" s="202" t="str">
        <f t="shared" si="1"/>
        <v/>
      </c>
      <c r="U36" s="95"/>
      <c r="V36" s="39"/>
      <c r="W36" s="96"/>
    </row>
    <row r="37" spans="1:23" x14ac:dyDescent="0.25">
      <c r="A37" s="104" t="str">
        <f t="shared" si="2"/>
        <v/>
      </c>
      <c r="B37" s="33"/>
      <c r="C37" s="34"/>
      <c r="D37" s="39"/>
      <c r="E37" s="39"/>
      <c r="F37" s="39"/>
      <c r="G37" s="40"/>
      <c r="H37" s="53" t="str">
        <f t="shared" ca="1" si="3"/>
        <v/>
      </c>
      <c r="I37" s="54" t="str">
        <f t="shared" ca="1" si="4"/>
        <v/>
      </c>
      <c r="J37" s="54" t="str">
        <f t="shared" ca="1" si="5"/>
        <v/>
      </c>
      <c r="K37" s="54" t="str">
        <f t="shared" ca="1" si="6"/>
        <v/>
      </c>
      <c r="L37" s="54" t="str">
        <f t="shared" ca="1" si="7"/>
        <v/>
      </c>
      <c r="M37" s="54" t="str">
        <f t="shared" ca="1" si="8"/>
        <v/>
      </c>
      <c r="N37" s="34" t="str">
        <f ca="1">IF(OR(G37="T",G37="",AND(H37="",I37="",J37="",K37="",L37="",M37="")),"",Listen!$A$6)</f>
        <v/>
      </c>
      <c r="O37" s="59" t="str">
        <f t="shared" ca="1" si="0"/>
        <v/>
      </c>
      <c r="P37" s="71" t="str">
        <f t="shared" ca="1" si="9"/>
        <v/>
      </c>
      <c r="Q37" s="65" t="str">
        <f t="shared" ca="1" si="10"/>
        <v/>
      </c>
      <c r="R37" s="65" t="str">
        <f t="shared" ca="1" si="11"/>
        <v/>
      </c>
      <c r="S37" s="201" t="str">
        <f t="shared" si="12"/>
        <v/>
      </c>
      <c r="T37" s="202" t="str">
        <f t="shared" si="1"/>
        <v/>
      </c>
      <c r="U37" s="95"/>
      <c r="V37" s="39"/>
      <c r="W37" s="96"/>
    </row>
    <row r="38" spans="1:23" x14ac:dyDescent="0.25">
      <c r="A38" s="104" t="str">
        <f t="shared" si="2"/>
        <v/>
      </c>
      <c r="B38" s="33"/>
      <c r="C38" s="34"/>
      <c r="D38" s="39"/>
      <c r="E38" s="39"/>
      <c r="F38" s="39"/>
      <c r="G38" s="40"/>
      <c r="H38" s="53" t="str">
        <f t="shared" ca="1" si="3"/>
        <v/>
      </c>
      <c r="I38" s="54" t="str">
        <f t="shared" ca="1" si="4"/>
        <v/>
      </c>
      <c r="J38" s="54" t="str">
        <f t="shared" ca="1" si="5"/>
        <v/>
      </c>
      <c r="K38" s="54" t="str">
        <f t="shared" ca="1" si="6"/>
        <v/>
      </c>
      <c r="L38" s="54" t="str">
        <f t="shared" ca="1" si="7"/>
        <v/>
      </c>
      <c r="M38" s="54" t="str">
        <f t="shared" ca="1" si="8"/>
        <v/>
      </c>
      <c r="N38" s="34" t="str">
        <f ca="1">IF(OR(G38="T",G38="",AND(H38="",I38="",J38="",K38="",L38="",M38="")),"",Listen!$A$6)</f>
        <v/>
      </c>
      <c r="O38" s="59" t="str">
        <f t="shared" ca="1" si="0"/>
        <v/>
      </c>
      <c r="P38" s="71" t="str">
        <f t="shared" ca="1" si="9"/>
        <v/>
      </c>
      <c r="Q38" s="65" t="str">
        <f t="shared" ca="1" si="10"/>
        <v/>
      </c>
      <c r="R38" s="65" t="str">
        <f t="shared" ca="1" si="11"/>
        <v/>
      </c>
      <c r="S38" s="201" t="str">
        <f t="shared" si="12"/>
        <v/>
      </c>
      <c r="T38" s="202" t="str">
        <f t="shared" si="1"/>
        <v/>
      </c>
      <c r="U38" s="95"/>
      <c r="V38" s="39"/>
      <c r="W38" s="96"/>
    </row>
    <row r="39" spans="1:23" x14ac:dyDescent="0.25">
      <c r="A39" s="104" t="str">
        <f t="shared" si="2"/>
        <v/>
      </c>
      <c r="B39" s="33"/>
      <c r="C39" s="34"/>
      <c r="D39" s="39"/>
      <c r="E39" s="39"/>
      <c r="F39" s="39"/>
      <c r="G39" s="40"/>
      <c r="H39" s="53" t="str">
        <f t="shared" ca="1" si="3"/>
        <v/>
      </c>
      <c r="I39" s="54" t="str">
        <f t="shared" ca="1" si="4"/>
        <v/>
      </c>
      <c r="J39" s="54" t="str">
        <f t="shared" ca="1" si="5"/>
        <v/>
      </c>
      <c r="K39" s="54" t="str">
        <f t="shared" ca="1" si="6"/>
        <v/>
      </c>
      <c r="L39" s="54" t="str">
        <f t="shared" ca="1" si="7"/>
        <v/>
      </c>
      <c r="M39" s="54" t="str">
        <f t="shared" ca="1" si="8"/>
        <v/>
      </c>
      <c r="N39" s="34" t="str">
        <f ca="1">IF(OR(G39="T",G39="",AND(H39="",I39="",J39="",K39="",L39="",M39="")),"",Listen!$A$6)</f>
        <v/>
      </c>
      <c r="O39" s="59" t="str">
        <f t="shared" ref="O39:O56" ca="1" si="13">IF(N39="","",VLOOKUP(N39,Mikrobio2,2,FALSE))</f>
        <v/>
      </c>
      <c r="P39" s="71" t="str">
        <f t="shared" ca="1" si="9"/>
        <v/>
      </c>
      <c r="Q39" s="65" t="str">
        <f t="shared" ca="1" si="10"/>
        <v/>
      </c>
      <c r="R39" s="65" t="str">
        <f t="shared" ca="1" si="11"/>
        <v/>
      </c>
      <c r="S39" s="201" t="str">
        <f t="shared" si="12"/>
        <v/>
      </c>
      <c r="T39" s="202" t="str">
        <f t="shared" si="1"/>
        <v/>
      </c>
      <c r="U39" s="95"/>
      <c r="V39" s="39"/>
      <c r="W39" s="96"/>
    </row>
    <row r="40" spans="1:23" x14ac:dyDescent="0.25">
      <c r="A40" s="104" t="str">
        <f t="shared" si="2"/>
        <v/>
      </c>
      <c r="B40" s="33"/>
      <c r="C40" s="34"/>
      <c r="D40" s="39"/>
      <c r="E40" s="39"/>
      <c r="F40" s="39"/>
      <c r="G40" s="40"/>
      <c r="H40" s="53" t="str">
        <f t="shared" ca="1" si="3"/>
        <v/>
      </c>
      <c r="I40" s="54" t="str">
        <f t="shared" ca="1" si="4"/>
        <v/>
      </c>
      <c r="J40" s="54" t="str">
        <f t="shared" ca="1" si="5"/>
        <v/>
      </c>
      <c r="K40" s="54" t="str">
        <f t="shared" ca="1" si="6"/>
        <v/>
      </c>
      <c r="L40" s="54" t="str">
        <f t="shared" ca="1" si="7"/>
        <v/>
      </c>
      <c r="M40" s="54" t="str">
        <f t="shared" ca="1" si="8"/>
        <v/>
      </c>
      <c r="N40" s="34" t="str">
        <f ca="1">IF(OR(G40="T",G40="",AND(H40="",I40="",J40="",K40="",L40="",M40="")),"",Listen!$A$6)</f>
        <v/>
      </c>
      <c r="O40" s="59" t="str">
        <f t="shared" ca="1" si="13"/>
        <v/>
      </c>
      <c r="P40" s="71" t="str">
        <f t="shared" ca="1" si="9"/>
        <v/>
      </c>
      <c r="Q40" s="65" t="str">
        <f t="shared" ca="1" si="10"/>
        <v/>
      </c>
      <c r="R40" s="65" t="str">
        <f t="shared" ca="1" si="11"/>
        <v/>
      </c>
      <c r="S40" s="201" t="str">
        <f t="shared" si="12"/>
        <v/>
      </c>
      <c r="T40" s="202" t="str">
        <f t="shared" si="1"/>
        <v/>
      </c>
      <c r="U40" s="95"/>
      <c r="V40" s="39"/>
      <c r="W40" s="96"/>
    </row>
    <row r="41" spans="1:23" x14ac:dyDescent="0.25">
      <c r="A41" s="104" t="str">
        <f t="shared" si="2"/>
        <v/>
      </c>
      <c r="B41" s="33"/>
      <c r="C41" s="34"/>
      <c r="D41" s="39"/>
      <c r="E41" s="39"/>
      <c r="F41" s="39"/>
      <c r="G41" s="40"/>
      <c r="H41" s="53" t="str">
        <f t="shared" ca="1" si="3"/>
        <v/>
      </c>
      <c r="I41" s="54" t="str">
        <f t="shared" ca="1" si="4"/>
        <v/>
      </c>
      <c r="J41" s="54" t="str">
        <f t="shared" ca="1" si="5"/>
        <v/>
      </c>
      <c r="K41" s="54" t="str">
        <f t="shared" ca="1" si="6"/>
        <v/>
      </c>
      <c r="L41" s="54" t="str">
        <f t="shared" ca="1" si="7"/>
        <v/>
      </c>
      <c r="M41" s="54" t="str">
        <f t="shared" ca="1" si="8"/>
        <v/>
      </c>
      <c r="N41" s="34" t="str">
        <f ca="1">IF(OR(G41="T",G41="",AND(H41="",I41="",J41="",K41="",L41="",M41="")),"",Listen!$A$6)</f>
        <v/>
      </c>
      <c r="O41" s="59" t="str">
        <f t="shared" ca="1" si="13"/>
        <v/>
      </c>
      <c r="P41" s="71" t="str">
        <f t="shared" ca="1" si="9"/>
        <v/>
      </c>
      <c r="Q41" s="65" t="str">
        <f t="shared" ca="1" si="10"/>
        <v/>
      </c>
      <c r="R41" s="65" t="str">
        <f t="shared" ca="1" si="11"/>
        <v/>
      </c>
      <c r="S41" s="201" t="str">
        <f t="shared" si="12"/>
        <v/>
      </c>
      <c r="T41" s="202" t="str">
        <f t="shared" si="1"/>
        <v/>
      </c>
      <c r="U41" s="95"/>
      <c r="V41" s="39"/>
      <c r="W41" s="96"/>
    </row>
    <row r="42" spans="1:23" x14ac:dyDescent="0.25">
      <c r="A42" s="104" t="str">
        <f t="shared" si="2"/>
        <v/>
      </c>
      <c r="B42" s="33"/>
      <c r="C42" s="34"/>
      <c r="D42" s="39"/>
      <c r="E42" s="39"/>
      <c r="F42" s="39"/>
      <c r="G42" s="40"/>
      <c r="H42" s="53" t="str">
        <f t="shared" ca="1" si="3"/>
        <v/>
      </c>
      <c r="I42" s="54" t="str">
        <f t="shared" ca="1" si="4"/>
        <v/>
      </c>
      <c r="J42" s="54" t="str">
        <f t="shared" ca="1" si="5"/>
        <v/>
      </c>
      <c r="K42" s="54" t="str">
        <f t="shared" ca="1" si="6"/>
        <v/>
      </c>
      <c r="L42" s="54" t="str">
        <f t="shared" ca="1" si="7"/>
        <v/>
      </c>
      <c r="M42" s="54" t="str">
        <f t="shared" ca="1" si="8"/>
        <v/>
      </c>
      <c r="N42" s="34" t="str">
        <f ca="1">IF(OR(G42="T",G42="",AND(H42="",I42="",J42="",K42="",L42="",M42="")),"",Listen!$A$6)</f>
        <v/>
      </c>
      <c r="O42" s="59" t="str">
        <f t="shared" ca="1" si="13"/>
        <v/>
      </c>
      <c r="P42" s="71" t="str">
        <f t="shared" ca="1" si="9"/>
        <v/>
      </c>
      <c r="Q42" s="65" t="str">
        <f t="shared" ca="1" si="10"/>
        <v/>
      </c>
      <c r="R42" s="65" t="str">
        <f t="shared" ca="1" si="11"/>
        <v/>
      </c>
      <c r="S42" s="201" t="str">
        <f t="shared" si="12"/>
        <v/>
      </c>
      <c r="T42" s="202" t="str">
        <f t="shared" si="1"/>
        <v/>
      </c>
      <c r="U42" s="95"/>
      <c r="V42" s="39"/>
      <c r="W42" s="96"/>
    </row>
    <row r="43" spans="1:23" x14ac:dyDescent="0.25">
      <c r="A43" s="104" t="str">
        <f t="shared" si="2"/>
        <v/>
      </c>
      <c r="B43" s="33"/>
      <c r="C43" s="34"/>
      <c r="D43" s="39"/>
      <c r="E43" s="39"/>
      <c r="F43" s="39"/>
      <c r="G43" s="40"/>
      <c r="H43" s="53" t="str">
        <f t="shared" ca="1" si="3"/>
        <v/>
      </c>
      <c r="I43" s="54" t="str">
        <f t="shared" ca="1" si="4"/>
        <v/>
      </c>
      <c r="J43" s="54" t="str">
        <f t="shared" ca="1" si="5"/>
        <v/>
      </c>
      <c r="K43" s="54" t="str">
        <f t="shared" ca="1" si="6"/>
        <v/>
      </c>
      <c r="L43" s="54" t="str">
        <f t="shared" ca="1" si="7"/>
        <v/>
      </c>
      <c r="M43" s="54" t="str">
        <f t="shared" ca="1" si="8"/>
        <v/>
      </c>
      <c r="N43" s="34" t="str">
        <f ca="1">IF(OR(G43="T",G43="",AND(H43="",I43="",J43="",K43="",L43="",M43="")),"",Listen!$A$6)</f>
        <v/>
      </c>
      <c r="O43" s="59" t="str">
        <f t="shared" ca="1" si="13"/>
        <v/>
      </c>
      <c r="P43" s="71" t="str">
        <f t="shared" ca="1" si="9"/>
        <v/>
      </c>
      <c r="Q43" s="65" t="str">
        <f t="shared" ca="1" si="10"/>
        <v/>
      </c>
      <c r="R43" s="65" t="str">
        <f t="shared" ca="1" si="11"/>
        <v/>
      </c>
      <c r="S43" s="201" t="str">
        <f t="shared" si="12"/>
        <v/>
      </c>
      <c r="T43" s="202" t="str">
        <f t="shared" si="1"/>
        <v/>
      </c>
      <c r="U43" s="95"/>
      <c r="V43" s="39"/>
      <c r="W43" s="96"/>
    </row>
    <row r="44" spans="1:23" x14ac:dyDescent="0.25">
      <c r="A44" s="104" t="str">
        <f t="shared" si="2"/>
        <v/>
      </c>
      <c r="B44" s="33"/>
      <c r="C44" s="34"/>
      <c r="D44" s="39"/>
      <c r="E44" s="39"/>
      <c r="F44" s="39"/>
      <c r="G44" s="40"/>
      <c r="H44" s="53" t="str">
        <f t="shared" ca="1" si="3"/>
        <v/>
      </c>
      <c r="I44" s="54" t="str">
        <f t="shared" ca="1" si="4"/>
        <v/>
      </c>
      <c r="J44" s="54" t="str">
        <f t="shared" ca="1" si="5"/>
        <v/>
      </c>
      <c r="K44" s="54" t="str">
        <f t="shared" ca="1" si="6"/>
        <v/>
      </c>
      <c r="L44" s="54" t="str">
        <f t="shared" ca="1" si="7"/>
        <v/>
      </c>
      <c r="M44" s="54" t="str">
        <f t="shared" ca="1" si="8"/>
        <v/>
      </c>
      <c r="N44" s="34" t="str">
        <f ca="1">IF(OR(G44="T",G44="",AND(H44="",I44="",J44="",K44="",L44="",M44="")),"",Listen!$A$6)</f>
        <v/>
      </c>
      <c r="O44" s="59" t="str">
        <f t="shared" ca="1" si="13"/>
        <v/>
      </c>
      <c r="P44" s="71" t="str">
        <f t="shared" ca="1" si="9"/>
        <v/>
      </c>
      <c r="Q44" s="65" t="str">
        <f t="shared" ca="1" si="10"/>
        <v/>
      </c>
      <c r="R44" s="65" t="str">
        <f t="shared" ca="1" si="11"/>
        <v/>
      </c>
      <c r="S44" s="201" t="str">
        <f t="shared" si="12"/>
        <v/>
      </c>
      <c r="T44" s="202" t="str">
        <f t="shared" si="1"/>
        <v/>
      </c>
      <c r="U44" s="95"/>
      <c r="V44" s="39"/>
      <c r="W44" s="96"/>
    </row>
    <row r="45" spans="1:23" x14ac:dyDescent="0.25">
      <c r="A45" s="104" t="str">
        <f t="shared" si="2"/>
        <v/>
      </c>
      <c r="B45" s="33"/>
      <c r="C45" s="34"/>
      <c r="D45" s="39"/>
      <c r="E45" s="39"/>
      <c r="F45" s="39"/>
      <c r="G45" s="40"/>
      <c r="H45" s="53" t="str">
        <f t="shared" ca="1" si="3"/>
        <v/>
      </c>
      <c r="I45" s="54" t="str">
        <f t="shared" ca="1" si="4"/>
        <v/>
      </c>
      <c r="J45" s="54" t="str">
        <f t="shared" ca="1" si="5"/>
        <v/>
      </c>
      <c r="K45" s="54" t="str">
        <f t="shared" ca="1" si="6"/>
        <v/>
      </c>
      <c r="L45" s="54" t="str">
        <f t="shared" ca="1" si="7"/>
        <v/>
      </c>
      <c r="M45" s="54" t="str">
        <f t="shared" ca="1" si="8"/>
        <v/>
      </c>
      <c r="N45" s="34" t="str">
        <f ca="1">IF(OR(G45="T",G45="",AND(H45="",I45="",J45="",K45="",L45="",M45="")),"",Listen!$A$6)</f>
        <v/>
      </c>
      <c r="O45" s="59" t="str">
        <f t="shared" ca="1" si="13"/>
        <v/>
      </c>
      <c r="P45" s="71" t="str">
        <f t="shared" ca="1" si="9"/>
        <v/>
      </c>
      <c r="Q45" s="65" t="str">
        <f t="shared" ca="1" si="10"/>
        <v/>
      </c>
      <c r="R45" s="65" t="str">
        <f t="shared" ca="1" si="11"/>
        <v/>
      </c>
      <c r="S45" s="201" t="str">
        <f t="shared" si="12"/>
        <v/>
      </c>
      <c r="T45" s="202" t="str">
        <f t="shared" si="1"/>
        <v/>
      </c>
      <c r="U45" s="95"/>
      <c r="V45" s="39"/>
      <c r="W45" s="96"/>
    </row>
    <row r="46" spans="1:23" x14ac:dyDescent="0.25">
      <c r="A46" s="104" t="str">
        <f t="shared" si="2"/>
        <v/>
      </c>
      <c r="B46" s="33"/>
      <c r="C46" s="34"/>
      <c r="D46" s="39"/>
      <c r="E46" s="39"/>
      <c r="F46" s="39"/>
      <c r="G46" s="40"/>
      <c r="H46" s="53" t="str">
        <f t="shared" ca="1" si="3"/>
        <v/>
      </c>
      <c r="I46" s="54" t="str">
        <f t="shared" ca="1" si="4"/>
        <v/>
      </c>
      <c r="J46" s="54" t="str">
        <f t="shared" ca="1" si="5"/>
        <v/>
      </c>
      <c r="K46" s="54" t="str">
        <f t="shared" ca="1" si="6"/>
        <v/>
      </c>
      <c r="L46" s="54" t="str">
        <f t="shared" ca="1" si="7"/>
        <v/>
      </c>
      <c r="M46" s="54" t="str">
        <f t="shared" ca="1" si="8"/>
        <v/>
      </c>
      <c r="N46" s="34" t="str">
        <f ca="1">IF(OR(G46="T",G46="",AND(H46="",I46="",J46="",K46="",L46="",M46="")),"",Listen!$A$6)</f>
        <v/>
      </c>
      <c r="O46" s="59" t="str">
        <f t="shared" ca="1" si="13"/>
        <v/>
      </c>
      <c r="P46" s="71" t="str">
        <f t="shared" ca="1" si="9"/>
        <v/>
      </c>
      <c r="Q46" s="65" t="str">
        <f t="shared" ca="1" si="10"/>
        <v/>
      </c>
      <c r="R46" s="65" t="str">
        <f t="shared" ca="1" si="11"/>
        <v/>
      </c>
      <c r="S46" s="201" t="str">
        <f t="shared" si="12"/>
        <v/>
      </c>
      <c r="T46" s="202" t="str">
        <f t="shared" si="1"/>
        <v/>
      </c>
      <c r="U46" s="95"/>
      <c r="V46" s="39"/>
      <c r="W46" s="96"/>
    </row>
    <row r="47" spans="1:23" x14ac:dyDescent="0.25">
      <c r="A47" s="104" t="str">
        <f t="shared" si="2"/>
        <v/>
      </c>
      <c r="B47" s="33"/>
      <c r="C47" s="34"/>
      <c r="D47" s="39"/>
      <c r="E47" s="39"/>
      <c r="F47" s="39"/>
      <c r="G47" s="40"/>
      <c r="H47" s="53" t="str">
        <f t="shared" ca="1" si="3"/>
        <v/>
      </c>
      <c r="I47" s="54" t="str">
        <f t="shared" ca="1" si="4"/>
        <v/>
      </c>
      <c r="J47" s="54" t="str">
        <f t="shared" ca="1" si="5"/>
        <v/>
      </c>
      <c r="K47" s="54" t="str">
        <f t="shared" ca="1" si="6"/>
        <v/>
      </c>
      <c r="L47" s="54" t="str">
        <f t="shared" ca="1" si="7"/>
        <v/>
      </c>
      <c r="M47" s="54" t="str">
        <f t="shared" ca="1" si="8"/>
        <v/>
      </c>
      <c r="N47" s="34" t="str">
        <f ca="1">IF(OR(G47="T",G47="",AND(H47="",I47="",J47="",K47="",L47="",M47="")),"",Listen!$A$6)</f>
        <v/>
      </c>
      <c r="O47" s="59" t="str">
        <f t="shared" ca="1" si="13"/>
        <v/>
      </c>
      <c r="P47" s="71" t="str">
        <f t="shared" ca="1" si="9"/>
        <v/>
      </c>
      <c r="Q47" s="65" t="str">
        <f t="shared" ca="1" si="10"/>
        <v/>
      </c>
      <c r="R47" s="65" t="str">
        <f t="shared" ca="1" si="11"/>
        <v/>
      </c>
      <c r="S47" s="201" t="str">
        <f t="shared" si="12"/>
        <v/>
      </c>
      <c r="T47" s="202" t="str">
        <f t="shared" si="1"/>
        <v/>
      </c>
      <c r="U47" s="95"/>
      <c r="V47" s="39"/>
      <c r="W47" s="96"/>
    </row>
    <row r="48" spans="1:23" x14ac:dyDescent="0.25">
      <c r="A48" s="104" t="str">
        <f t="shared" si="2"/>
        <v/>
      </c>
      <c r="B48" s="33"/>
      <c r="C48" s="34"/>
      <c r="D48" s="39"/>
      <c r="E48" s="39"/>
      <c r="F48" s="39"/>
      <c r="G48" s="40"/>
      <c r="H48" s="53" t="str">
        <f t="shared" ca="1" si="3"/>
        <v/>
      </c>
      <c r="I48" s="54" t="str">
        <f t="shared" ca="1" si="4"/>
        <v/>
      </c>
      <c r="J48" s="54" t="str">
        <f t="shared" ca="1" si="5"/>
        <v/>
      </c>
      <c r="K48" s="54" t="str">
        <f t="shared" ca="1" si="6"/>
        <v/>
      </c>
      <c r="L48" s="54" t="str">
        <f t="shared" ca="1" si="7"/>
        <v/>
      </c>
      <c r="M48" s="54" t="str">
        <f t="shared" ca="1" si="8"/>
        <v/>
      </c>
      <c r="N48" s="34" t="str">
        <f ca="1">IF(OR(G48="T",G48="",AND(H48="",I48="",J48="",K48="",L48="",M48="")),"",Listen!$A$6)</f>
        <v/>
      </c>
      <c r="O48" s="59" t="str">
        <f t="shared" ca="1" si="13"/>
        <v/>
      </c>
      <c r="P48" s="71" t="str">
        <f t="shared" ca="1" si="9"/>
        <v/>
      </c>
      <c r="Q48" s="65" t="str">
        <f t="shared" ca="1" si="10"/>
        <v/>
      </c>
      <c r="R48" s="65" t="str">
        <f t="shared" ca="1" si="11"/>
        <v/>
      </c>
      <c r="S48" s="201" t="str">
        <f t="shared" si="12"/>
        <v/>
      </c>
      <c r="T48" s="202" t="str">
        <f t="shared" si="1"/>
        <v/>
      </c>
      <c r="U48" s="95"/>
      <c r="V48" s="39"/>
      <c r="W48" s="96"/>
    </row>
    <row r="49" spans="1:23" x14ac:dyDescent="0.25">
      <c r="A49" s="104" t="str">
        <f t="shared" si="2"/>
        <v/>
      </c>
      <c r="B49" s="33"/>
      <c r="C49" s="34"/>
      <c r="D49" s="39"/>
      <c r="E49" s="39"/>
      <c r="F49" s="39"/>
      <c r="G49" s="40"/>
      <c r="H49" s="53" t="str">
        <f t="shared" ca="1" si="3"/>
        <v/>
      </c>
      <c r="I49" s="54" t="str">
        <f t="shared" ca="1" si="4"/>
        <v/>
      </c>
      <c r="J49" s="54" t="str">
        <f t="shared" ca="1" si="5"/>
        <v/>
      </c>
      <c r="K49" s="54" t="str">
        <f t="shared" ca="1" si="6"/>
        <v/>
      </c>
      <c r="L49" s="54" t="str">
        <f t="shared" ca="1" si="7"/>
        <v/>
      </c>
      <c r="M49" s="54" t="str">
        <f t="shared" ca="1" si="8"/>
        <v/>
      </c>
      <c r="N49" s="34" t="str">
        <f ca="1">IF(OR(G49="T",G49="",AND(H49="",I49="",J49="",K49="",L49="",M49="")),"",Listen!$A$6)</f>
        <v/>
      </c>
      <c r="O49" s="59" t="str">
        <f t="shared" ca="1" si="13"/>
        <v/>
      </c>
      <c r="P49" s="71" t="str">
        <f t="shared" ca="1" si="9"/>
        <v/>
      </c>
      <c r="Q49" s="65" t="str">
        <f t="shared" ca="1" si="10"/>
        <v/>
      </c>
      <c r="R49" s="65" t="str">
        <f t="shared" ca="1" si="11"/>
        <v/>
      </c>
      <c r="S49" s="201" t="str">
        <f t="shared" si="12"/>
        <v/>
      </c>
      <c r="T49" s="202" t="str">
        <f t="shared" si="1"/>
        <v/>
      </c>
      <c r="U49" s="95"/>
      <c r="V49" s="39"/>
      <c r="W49" s="96"/>
    </row>
    <row r="50" spans="1:23" x14ac:dyDescent="0.25">
      <c r="A50" s="104" t="str">
        <f t="shared" si="2"/>
        <v/>
      </c>
      <c r="B50" s="33"/>
      <c r="C50" s="34"/>
      <c r="D50" s="39"/>
      <c r="E50" s="39"/>
      <c r="F50" s="39"/>
      <c r="G50" s="40"/>
      <c r="H50" s="53" t="str">
        <f t="shared" ca="1" si="3"/>
        <v/>
      </c>
      <c r="I50" s="54" t="str">
        <f t="shared" ca="1" si="4"/>
        <v/>
      </c>
      <c r="J50" s="54" t="str">
        <f t="shared" ca="1" si="5"/>
        <v/>
      </c>
      <c r="K50" s="54" t="str">
        <f t="shared" ca="1" si="6"/>
        <v/>
      </c>
      <c r="L50" s="54" t="str">
        <f t="shared" ca="1" si="7"/>
        <v/>
      </c>
      <c r="M50" s="54" t="str">
        <f t="shared" ca="1" si="8"/>
        <v/>
      </c>
      <c r="N50" s="34" t="str">
        <f ca="1">IF(OR(G50="T",G50="",AND(H50="",I50="",J50="",K50="",L50="",M50="")),"",Listen!$A$6)</f>
        <v/>
      </c>
      <c r="O50" s="59" t="str">
        <f t="shared" ca="1" si="13"/>
        <v/>
      </c>
      <c r="P50" s="71" t="str">
        <f t="shared" ca="1" si="9"/>
        <v/>
      </c>
      <c r="Q50" s="65" t="str">
        <f t="shared" ca="1" si="10"/>
        <v/>
      </c>
      <c r="R50" s="65" t="str">
        <f t="shared" ca="1" si="11"/>
        <v/>
      </c>
      <c r="S50" s="201" t="str">
        <f t="shared" si="12"/>
        <v/>
      </c>
      <c r="T50" s="202" t="str">
        <f t="shared" si="1"/>
        <v/>
      </c>
      <c r="U50" s="95"/>
      <c r="V50" s="39"/>
      <c r="W50" s="96"/>
    </row>
    <row r="51" spans="1:23" x14ac:dyDescent="0.25">
      <c r="A51" s="104" t="str">
        <f t="shared" si="2"/>
        <v/>
      </c>
      <c r="B51" s="33"/>
      <c r="C51" s="34"/>
      <c r="D51" s="39"/>
      <c r="E51" s="39"/>
      <c r="F51" s="39"/>
      <c r="G51" s="40"/>
      <c r="H51" s="53" t="str">
        <f t="shared" ca="1" si="3"/>
        <v/>
      </c>
      <c r="I51" s="54" t="str">
        <f t="shared" ca="1" si="4"/>
        <v/>
      </c>
      <c r="J51" s="54" t="str">
        <f t="shared" ca="1" si="5"/>
        <v/>
      </c>
      <c r="K51" s="54" t="str">
        <f t="shared" ca="1" si="6"/>
        <v/>
      </c>
      <c r="L51" s="54" t="str">
        <f t="shared" ca="1" si="7"/>
        <v/>
      </c>
      <c r="M51" s="54" t="str">
        <f t="shared" ca="1" si="8"/>
        <v/>
      </c>
      <c r="N51" s="34" t="str">
        <f ca="1">IF(OR(G51="T",G51="",AND(H51="",I51="",J51="",K51="",L51="",M51="")),"",Listen!$A$6)</f>
        <v/>
      </c>
      <c r="O51" s="59" t="str">
        <f t="shared" ca="1" si="13"/>
        <v/>
      </c>
      <c r="P51" s="71" t="str">
        <f t="shared" ca="1" si="9"/>
        <v/>
      </c>
      <c r="Q51" s="65" t="str">
        <f t="shared" ca="1" si="10"/>
        <v/>
      </c>
      <c r="R51" s="65" t="str">
        <f t="shared" ca="1" si="11"/>
        <v/>
      </c>
      <c r="S51" s="201" t="str">
        <f t="shared" si="12"/>
        <v/>
      </c>
      <c r="T51" s="202" t="str">
        <f t="shared" si="1"/>
        <v/>
      </c>
      <c r="U51" s="95"/>
      <c r="V51" s="39"/>
      <c r="W51" s="96"/>
    </row>
    <row r="52" spans="1:23" x14ac:dyDescent="0.25">
      <c r="A52" s="104" t="str">
        <f t="shared" si="2"/>
        <v/>
      </c>
      <c r="B52" s="33"/>
      <c r="C52" s="34"/>
      <c r="D52" s="39"/>
      <c r="E52" s="39"/>
      <c r="F52" s="39"/>
      <c r="G52" s="40"/>
      <c r="H52" s="53" t="str">
        <f t="shared" ca="1" si="3"/>
        <v/>
      </c>
      <c r="I52" s="54" t="str">
        <f t="shared" ca="1" si="4"/>
        <v/>
      </c>
      <c r="J52" s="54" t="str">
        <f t="shared" ca="1" si="5"/>
        <v/>
      </c>
      <c r="K52" s="54" t="str">
        <f t="shared" ca="1" si="6"/>
        <v/>
      </c>
      <c r="L52" s="54" t="str">
        <f t="shared" ca="1" si="7"/>
        <v/>
      </c>
      <c r="M52" s="54" t="str">
        <f t="shared" ca="1" si="8"/>
        <v/>
      </c>
      <c r="N52" s="34" t="str">
        <f ca="1">IF(OR(G52="T",G52="",AND(H52="",I52="",J52="",K52="",L52="",M52="")),"",Listen!$A$6)</f>
        <v/>
      </c>
      <c r="O52" s="59" t="str">
        <f t="shared" ca="1" si="13"/>
        <v/>
      </c>
      <c r="P52" s="71" t="str">
        <f t="shared" ca="1" si="9"/>
        <v/>
      </c>
      <c r="Q52" s="65" t="str">
        <f t="shared" ca="1" si="10"/>
        <v/>
      </c>
      <c r="R52" s="65" t="str">
        <f t="shared" ca="1" si="11"/>
        <v/>
      </c>
      <c r="S52" s="201" t="str">
        <f t="shared" si="12"/>
        <v/>
      </c>
      <c r="T52" s="202" t="str">
        <f t="shared" si="1"/>
        <v/>
      </c>
      <c r="U52" s="95"/>
      <c r="V52" s="39"/>
      <c r="W52" s="96"/>
    </row>
    <row r="53" spans="1:23" x14ac:dyDescent="0.25">
      <c r="A53" s="104" t="str">
        <f t="shared" si="2"/>
        <v/>
      </c>
      <c r="B53" s="33"/>
      <c r="C53" s="34"/>
      <c r="D53" s="39"/>
      <c r="E53" s="39"/>
      <c r="F53" s="39"/>
      <c r="G53" s="40"/>
      <c r="H53" s="53" t="str">
        <f t="shared" ca="1" si="3"/>
        <v/>
      </c>
      <c r="I53" s="54" t="str">
        <f t="shared" ca="1" si="4"/>
        <v/>
      </c>
      <c r="J53" s="54" t="str">
        <f t="shared" ca="1" si="5"/>
        <v/>
      </c>
      <c r="K53" s="54" t="str">
        <f t="shared" ca="1" si="6"/>
        <v/>
      </c>
      <c r="L53" s="54" t="str">
        <f t="shared" ca="1" si="7"/>
        <v/>
      </c>
      <c r="M53" s="54" t="str">
        <f t="shared" ca="1" si="8"/>
        <v/>
      </c>
      <c r="N53" s="34" t="str">
        <f ca="1">IF(OR(G53="T",G53="",AND(H53="",I53="",J53="",K53="",L53="",M53="")),"",Listen!$A$6)</f>
        <v/>
      </c>
      <c r="O53" s="59" t="str">
        <f t="shared" ca="1" si="13"/>
        <v/>
      </c>
      <c r="P53" s="71" t="str">
        <f t="shared" ca="1" si="9"/>
        <v/>
      </c>
      <c r="Q53" s="65" t="str">
        <f t="shared" ca="1" si="10"/>
        <v/>
      </c>
      <c r="R53" s="65" t="str">
        <f t="shared" ca="1" si="11"/>
        <v/>
      </c>
      <c r="S53" s="201" t="str">
        <f t="shared" si="12"/>
        <v/>
      </c>
      <c r="T53" s="202" t="str">
        <f t="shared" si="1"/>
        <v/>
      </c>
      <c r="U53" s="95"/>
      <c r="V53" s="39"/>
      <c r="W53" s="96"/>
    </row>
    <row r="54" spans="1:23" x14ac:dyDescent="0.25">
      <c r="A54" s="104" t="str">
        <f t="shared" si="2"/>
        <v/>
      </c>
      <c r="B54" s="33"/>
      <c r="C54" s="34"/>
      <c r="D54" s="39"/>
      <c r="E54" s="39"/>
      <c r="F54" s="39"/>
      <c r="G54" s="40"/>
      <c r="H54" s="53" t="str">
        <f t="shared" ca="1" si="3"/>
        <v/>
      </c>
      <c r="I54" s="54" t="str">
        <f t="shared" ca="1" si="4"/>
        <v/>
      </c>
      <c r="J54" s="54" t="str">
        <f t="shared" ca="1" si="5"/>
        <v/>
      </c>
      <c r="K54" s="54" t="str">
        <f t="shared" ca="1" si="6"/>
        <v/>
      </c>
      <c r="L54" s="54" t="str">
        <f t="shared" ca="1" si="7"/>
        <v/>
      </c>
      <c r="M54" s="54" t="str">
        <f t="shared" ca="1" si="8"/>
        <v/>
      </c>
      <c r="N54" s="34" t="str">
        <f ca="1">IF(OR(G54="T",G54="",AND(H54="",I54="",J54="",K54="",L54="",M54="")),"",Listen!$A$6)</f>
        <v/>
      </c>
      <c r="O54" s="59" t="str">
        <f t="shared" ca="1" si="13"/>
        <v/>
      </c>
      <c r="P54" s="71" t="str">
        <f t="shared" ca="1" si="9"/>
        <v/>
      </c>
      <c r="Q54" s="65" t="str">
        <f t="shared" ca="1" si="10"/>
        <v/>
      </c>
      <c r="R54" s="65" t="str">
        <f t="shared" ca="1" si="11"/>
        <v/>
      </c>
      <c r="S54" s="201" t="str">
        <f t="shared" si="12"/>
        <v/>
      </c>
      <c r="T54" s="202" t="str">
        <f t="shared" si="1"/>
        <v/>
      </c>
      <c r="U54" s="95"/>
      <c r="V54" s="39"/>
      <c r="W54" s="96"/>
    </row>
    <row r="55" spans="1:23" x14ac:dyDescent="0.25">
      <c r="A55" s="104" t="str">
        <f t="shared" si="2"/>
        <v/>
      </c>
      <c r="B55" s="33"/>
      <c r="C55" s="34"/>
      <c r="D55" s="39"/>
      <c r="E55" s="39"/>
      <c r="F55" s="39"/>
      <c r="G55" s="40"/>
      <c r="H55" s="53" t="str">
        <f t="shared" ca="1" si="3"/>
        <v/>
      </c>
      <c r="I55" s="54" t="str">
        <f t="shared" ca="1" si="4"/>
        <v/>
      </c>
      <c r="J55" s="54" t="str">
        <f t="shared" ca="1" si="5"/>
        <v/>
      </c>
      <c r="K55" s="54" t="str">
        <f t="shared" ca="1" si="6"/>
        <v/>
      </c>
      <c r="L55" s="54" t="str">
        <f t="shared" ca="1" si="7"/>
        <v/>
      </c>
      <c r="M55" s="54" t="str">
        <f t="shared" ca="1" si="8"/>
        <v/>
      </c>
      <c r="N55" s="34" t="str">
        <f ca="1">IF(OR(G55="T",G55="",AND(H55="",I55="",J55="",K55="",L55="",M55="")),"",Listen!$A$6)</f>
        <v/>
      </c>
      <c r="O55" s="59" t="str">
        <f t="shared" ca="1" si="13"/>
        <v/>
      </c>
      <c r="P55" s="71" t="str">
        <f t="shared" ca="1" si="9"/>
        <v/>
      </c>
      <c r="Q55" s="65" t="str">
        <f t="shared" ca="1" si="10"/>
        <v/>
      </c>
      <c r="R55" s="65" t="str">
        <f t="shared" ca="1" si="11"/>
        <v/>
      </c>
      <c r="S55" s="201" t="str">
        <f t="shared" si="12"/>
        <v/>
      </c>
      <c r="T55" s="202" t="str">
        <f t="shared" si="1"/>
        <v/>
      </c>
      <c r="U55" s="95"/>
      <c r="V55" s="39"/>
      <c r="W55" s="96"/>
    </row>
    <row r="56" spans="1:23" ht="15.75" thickBot="1" x14ac:dyDescent="0.3">
      <c r="A56" s="105" t="str">
        <f t="shared" si="2"/>
        <v/>
      </c>
      <c r="B56" s="150"/>
      <c r="C56" s="49"/>
      <c r="D56" s="48"/>
      <c r="E56" s="48"/>
      <c r="F56" s="48"/>
      <c r="G56" s="50"/>
      <c r="H56" s="99" t="str">
        <f t="shared" ca="1" si="3"/>
        <v/>
      </c>
      <c r="I56" s="100" t="str">
        <f t="shared" ca="1" si="4"/>
        <v/>
      </c>
      <c r="J56" s="100" t="str">
        <f t="shared" ca="1" si="5"/>
        <v/>
      </c>
      <c r="K56" s="100" t="str">
        <f t="shared" ca="1" si="6"/>
        <v/>
      </c>
      <c r="L56" s="100" t="str">
        <f t="shared" ca="1" si="7"/>
        <v/>
      </c>
      <c r="M56" s="100" t="str">
        <f t="shared" ca="1" si="8"/>
        <v/>
      </c>
      <c r="N56" s="49" t="str">
        <f ca="1">IF(OR(G56="T",G56="",AND(H56="",I56="",J56="",K56="",L56="",M56="")),"",Listen!$A$6)</f>
        <v/>
      </c>
      <c r="O56" s="103" t="str">
        <f t="shared" ca="1" si="13"/>
        <v/>
      </c>
      <c r="P56" s="101" t="str">
        <f t="shared" ca="1" si="9"/>
        <v/>
      </c>
      <c r="Q56" s="102" t="str">
        <f t="shared" ca="1" si="10"/>
        <v/>
      </c>
      <c r="R56" s="102" t="str">
        <f t="shared" ca="1" si="11"/>
        <v/>
      </c>
      <c r="S56" s="203" t="str">
        <f t="shared" si="12"/>
        <v/>
      </c>
      <c r="T56" s="204" t="str">
        <f t="shared" si="1"/>
        <v/>
      </c>
      <c r="U56" s="97"/>
      <c r="V56" s="48"/>
      <c r="W56" s="98"/>
    </row>
  </sheetData>
  <sheetProtection sheet="1" objects="1" scenarios="1" formatCells="0" formatColumns="0" formatRows="0" sort="0" autoFilter="0"/>
  <mergeCells count="4">
    <mergeCell ref="A2:I2"/>
    <mergeCell ref="H4:T4"/>
    <mergeCell ref="H5:O5"/>
    <mergeCell ref="P5:T5"/>
  </mergeCells>
  <conditionalFormatting sqref="N7:N56">
    <cfRule type="expression" dxfId="14" priority="6">
      <formula>AND(H7="",I7="",J7="",K7="",L7="",M7="")</formula>
    </cfRule>
  </conditionalFormatting>
  <conditionalFormatting sqref="O7:O56">
    <cfRule type="expression" dxfId="13" priority="4">
      <formula>AND(OR(H7&lt;&gt;"",I7&lt;&gt;"",J7&lt;&gt;"",K7&lt;&gt;"",L7&lt;&gt;"",M7&lt;&gt;""),N7="")</formula>
    </cfRule>
    <cfRule type="expression" dxfId="12" priority="5">
      <formula>AND(H7="",I7="",J7="",K7="",L7="",M7="",N7&lt;&gt;"")</formula>
    </cfRule>
  </conditionalFormatting>
  <conditionalFormatting sqref="S7:S56">
    <cfRule type="expression" dxfId="11" priority="3">
      <formula>AND(P7="",Q7="",R7="")</formula>
    </cfRule>
  </conditionalFormatting>
  <conditionalFormatting sqref="T7:T56">
    <cfRule type="expression" dxfId="10" priority="1">
      <formula>AND(OR(P7&lt;&gt;"",Q7&lt;&gt;"",R7&lt;&gt;""),S7="")</formula>
    </cfRule>
    <cfRule type="expression" dxfId="9" priority="2">
      <formula>AND(P7="",Q7="",R7="",S7&lt;&gt;"")</formula>
    </cfRule>
  </conditionalFormatting>
  <dataValidations count="6">
    <dataValidation type="list" allowBlank="1" showInputMessage="1" showErrorMessage="1" errorTitle="Falsche Eingabe!" error="Bitte wählen Sie einen Eintrag aus der Liste aus!" promptTitle="Zutreffendes bitte auswählen!" prompt="Bitte beachten Sie den Kommentar in der Spaltenüberschrift!_x000a_A:          Spülprobe DIN ISO 5667- 5_x000a_6;2;3:     S0, S1, S2-Probe nach UBA_x000a_1:          Z-Probe nach UBA)" sqref="S7:S56">
      <formula1>Chemie</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_x000a_7: DIN EN ISO 19458, Zweck a)_x000a_5: DIN EN ISO 19458, Zweck b)" sqref="N7:N56">
      <formula1>Mikrobio</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 sqref="G7:G56">
      <formula1>Code</formula1>
    </dataValidation>
    <dataValidation error="Bitte gültiges Messprogramm auswählen!" prompt="Bitte Messprogramm auswählen!" sqref="C7:C56"/>
    <dataValidation allowBlank="1" sqref="O7:O56"/>
    <dataValidation allowBlank="1" showErrorMessage="1" sqref="T7:T56"/>
  </dataValidations>
  <pageMargins left="0.23622047244094491" right="0.23622047244094491" top="0.74803149606299213" bottom="0.74803149606299213" header="0.31496062992125984" footer="0.31496062992125984"/>
  <pageSetup paperSize="9" scale="43" fitToHeight="0" pageOrder="overThenDown"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election activeCell="C5" sqref="C5"/>
    </sheetView>
  </sheetViews>
  <sheetFormatPr baseColWidth="10" defaultRowHeight="15" x14ac:dyDescent="0.25"/>
  <cols>
    <col min="1" max="1" width="27" style="110" customWidth="1"/>
    <col min="2" max="3" width="14.28515625" style="111" customWidth="1"/>
    <col min="4" max="4" width="11.7109375" style="111" customWidth="1"/>
    <col min="5" max="5" width="11.42578125" style="111" customWidth="1"/>
    <col min="6" max="6" width="10.42578125" style="111" customWidth="1"/>
    <col min="7" max="9" width="13.7109375" style="111" customWidth="1"/>
    <col min="10" max="10" width="106.140625" style="110" customWidth="1"/>
  </cols>
  <sheetData>
    <row r="1" spans="1:10" s="134" customFormat="1" ht="18.75" x14ac:dyDescent="0.3">
      <c r="A1" s="133" t="s">
        <v>368</v>
      </c>
      <c r="B1" s="111"/>
      <c r="C1" s="111"/>
      <c r="D1" s="111"/>
      <c r="E1" s="111"/>
      <c r="F1" s="111"/>
      <c r="G1" s="111"/>
      <c r="H1" s="111"/>
      <c r="I1" s="111"/>
      <c r="J1" s="134" t="str">
        <f>CONCATENATE('Allgemeine Angaben'!B5," ",'Allgemeine Angaben'!B1)</f>
        <v xml:space="preserve"> </v>
      </c>
    </row>
    <row r="2" spans="1:10" s="134" customFormat="1" ht="41.45" customHeight="1" x14ac:dyDescent="0.25">
      <c r="A2" s="270" t="s">
        <v>440</v>
      </c>
      <c r="B2" s="271"/>
      <c r="C2" s="271"/>
      <c r="D2" s="271"/>
      <c r="E2" s="271"/>
      <c r="F2" s="271"/>
      <c r="G2" s="271"/>
      <c r="H2" s="271"/>
      <c r="I2" s="271"/>
      <c r="J2" s="271"/>
    </row>
    <row r="3" spans="1:10" ht="15.75" thickBot="1" x14ac:dyDescent="0.3"/>
    <row r="4" spans="1:10" s="110" customFormat="1" ht="75" x14ac:dyDescent="0.25">
      <c r="A4" s="117" t="s">
        <v>2</v>
      </c>
      <c r="B4" s="118" t="s">
        <v>415</v>
      </c>
      <c r="C4" s="118" t="s">
        <v>414</v>
      </c>
      <c r="D4" s="118" t="s">
        <v>392</v>
      </c>
      <c r="E4" s="118" t="s">
        <v>254</v>
      </c>
      <c r="F4" s="118" t="s">
        <v>366</v>
      </c>
      <c r="G4" s="118" t="s">
        <v>367</v>
      </c>
      <c r="H4" s="137" t="s">
        <v>393</v>
      </c>
      <c r="I4" s="137" t="s">
        <v>395</v>
      </c>
      <c r="J4" s="119" t="s">
        <v>416</v>
      </c>
    </row>
    <row r="5" spans="1:10" ht="45" x14ac:dyDescent="0.25">
      <c r="A5" s="131" t="s">
        <v>15</v>
      </c>
      <c r="B5" s="120">
        <f>IF(_xlfn.IFNA(VLOOKUP(A5,'MP1'!MP,3,FALSE),0)="x",SUMPRODUCT((MPWV='MP1'!$A$1)*(uebernahme_PNP="ja"))+SUMPRODUCT((MPGA='MP1'!$A$1)*1),0)+IF(_xlfn.IFNA(VLOOKUP(A5,'MP2'!MP,3,FALSE),0)="x",SUMPRODUCT((MPWV='MP2'!$A$1)*(uebernahme_PNP="ja"))+SUMPRODUCT((MPGA='MP2'!$A$1)*1),0)+IF(_xlfn.IFNA(VLOOKUP(A5,'MP3'!MP,3,FALSE),0)="x",SUMPRODUCT((MPWV='MP3'!$A$1)*(uebernahme_PNP="ja"))+SUMPRODUCT((MPGA='MP3'!$A$1)*1),0)+IF(_xlfn.IFNA(VLOOKUP(A5,'MP4'!MP,3,FALSE),0)="x",SUMPRODUCT((MPWV='MP4'!$A$1)*(uebernahme_PNP="ja"))+SUMPRODUCT((MPGA='MP4'!$A$1)*1),0)+IF(_xlfn.IFNA(VLOOKUP(A5,'MP5'!MP,3,FALSE),0)="x",SUMPRODUCT((MPWV='MP5'!$A$1)*(uebernahme_PNP="ja"))+SUMPRODUCT((MPGA='MP5'!$A$1)*1),0)+IF(_xlfn.IFNA(VLOOKUP(A5,'MP6'!MP,3,FALSE),0)="x",SUMPRODUCT((MPWV='MP6'!$A$1)*(uebernahme_PNP="ja"))+SUMPRODUCT((MPGA='MP6'!$A$1)*1),0)+IF(_xlfn.IFNA(VLOOKUP(A5,'MP7'!MP,3,FALSE),0)="x",SUMPRODUCT((MPWV='MP7'!$A$1)*(uebernahme_PNP="ja"))+SUMPRODUCT((MPGA='MP7'!$A$1)*1),0)</f>
        <v>0</v>
      </c>
      <c r="C5" s="120">
        <f>IF(_xlfn.IFNA(VLOOKUP(A5,'MP1'!MP,3,FALSE),0)="x",SUMPRODUCT((MPWV='MP1'!$A$1)*1)+SUMPRODUCT((MPGA='MP1'!$A$1)*1),0)+IF(_xlfn.IFNA(VLOOKUP(A5,'MP2'!MP,3,FALSE),0)="x",SUMPRODUCT((MPWV='MP2'!$A$1)*1)+SUMPRODUCT((MPGA='MP2'!$A$1)*1),0)+IF(_xlfn.IFNA(VLOOKUP(A5,'MP3'!MP,3,FALSE),0)="x",SUMPRODUCT((MPWV='MP3'!$A$1)*1)+SUMPRODUCT((MPGA='MP3'!$A$1)*1),0)+IF(_xlfn.IFNA(VLOOKUP(A5,'MP4'!MP,3,FALSE),0)="x",SUMPRODUCT((MPWV='MP4'!$A$1)*1)+SUMPRODUCT((MPGA='MP4'!$A$1)*1),0)+IF(_xlfn.IFNA(VLOOKUP(A5,'MP5'!MP,3,FALSE),0)="x",SUMPRODUCT((MPWV='MP5'!$A$1)*1)+SUMPRODUCT((MPGA='MP5'!$A$1)*1),0)+IF(_xlfn.IFNA(VLOOKUP(A5,'MP6'!MP,3,FALSE),0)="x",SUMPRODUCT((MPWV='MP6'!$A$1)*1)+SUMPRODUCT((MPGA='MP6'!$A$1)*1),0)+IF(_xlfn.IFNA(VLOOKUP(A5,'MP7'!MP,3,FALSE),0)="x",SUMPRODUCT((MPWV='MP7'!$A$1)*1)+SUMPRODUCT((MPGA='MP7'!$A$1)*1),0)</f>
        <v>0</v>
      </c>
      <c r="D5" s="120">
        <f t="shared" ref="D5:D36" si="0">IFERROR(Ende-Beginn+1,0)*IF(AND(A5="Oxidierbarkeit",IFERROR(Gruppe_B-B4&lt;0,FALSE)),0,IF(A5="Oxidierbarkeit",Gruppe_B-B4,IF(AND(A5="Calcitlösekapazität",pH_WW="nein"),Gruppe_B,IF(A5="Calcitlösekapazität","0",IF(AND(A5="Pseudomonas aeruginosa",Abfüllung="ja"),Gruppe_A,IF(A5="Pseudomonas aeruginosa","0",IF(AND(A5="Trihalogenmethane",Chlorung="ja"),Gruppe_B,IF(A5="Trihalogenmethane","0",IF(AND(A5="Clostridium perfringens",Oberflächenwasser="ja"),Gruppe_A,IF(A5="Clostridium perfringens","0",_xlfn.IFNA(IF(VLOOKUP(A5,Monomere2,2,FALSE)="Untersuchung im Berichtszeitraum",Gruppe_B,"0"),IF(E5="A",Gruppe_A,IF(E5="B",Gruppe_B,IF(NOT(ISERROR(FIND(A5,Flockung2))),Gruppe_A,Gruppe_B))))))))))))))</f>
        <v>0</v>
      </c>
      <c r="E5" s="120" t="s">
        <v>257</v>
      </c>
      <c r="F5" s="120" t="s">
        <v>187</v>
      </c>
      <c r="G5" s="120" t="s">
        <v>187</v>
      </c>
      <c r="H5" s="138" t="s">
        <v>177</v>
      </c>
      <c r="I5" s="138" t="s">
        <v>187</v>
      </c>
      <c r="J5" s="112" t="s">
        <v>364</v>
      </c>
    </row>
    <row r="6" spans="1:10" ht="45" x14ac:dyDescent="0.25">
      <c r="A6" s="131" t="s">
        <v>184</v>
      </c>
      <c r="B6" s="120">
        <f>IF(_xlfn.IFNA(VLOOKUP(A6,'MP1'!MP,3,FALSE),0)="x",SUMPRODUCT((MPWV='MP1'!$A$1)*(uebernahme_PNP="ja"))+SUMPRODUCT((MPGA='MP1'!$A$1)*1),0)+IF(_xlfn.IFNA(VLOOKUP(A6,'MP2'!MP,3,FALSE),0)="x",SUMPRODUCT((MPWV='MP2'!$A$1)*(uebernahme_PNP="ja"))+SUMPRODUCT((MPGA='MP2'!$A$1)*1),0)+IF(_xlfn.IFNA(VLOOKUP(A6,'MP3'!MP,3,FALSE),0)="x",SUMPRODUCT((MPWV='MP3'!$A$1)*(uebernahme_PNP="ja"))+SUMPRODUCT((MPGA='MP3'!$A$1)*1),0)+IF(_xlfn.IFNA(VLOOKUP(A6,'MP4'!MP,3,FALSE),0)="x",SUMPRODUCT((MPWV='MP4'!$A$1)*(uebernahme_PNP="ja"))+SUMPRODUCT((MPGA='MP4'!$A$1)*1),0)+IF(_xlfn.IFNA(VLOOKUP(A6,'MP5'!MP,3,FALSE),0)="x",SUMPRODUCT((MPWV='MP5'!$A$1)*(uebernahme_PNP="ja"))+SUMPRODUCT((MPGA='MP5'!$A$1)*1),0)+IF(_xlfn.IFNA(VLOOKUP(A6,'MP6'!MP,3,FALSE),0)="x",SUMPRODUCT((MPWV='MP6'!$A$1)*(uebernahme_PNP="ja"))+SUMPRODUCT((MPGA='MP6'!$A$1)*1),0)+IF(_xlfn.IFNA(VLOOKUP(A6,'MP7'!MP,3,FALSE),0)="x",SUMPRODUCT((MPWV='MP7'!$A$1)*(uebernahme_PNP="ja"))+SUMPRODUCT((MPGA='MP7'!$A$1)*1),0)</f>
        <v>0</v>
      </c>
      <c r="C6" s="120">
        <f>IF(_xlfn.IFNA(VLOOKUP(A6,'MP1'!MP,3,FALSE),0)="x",SUMPRODUCT((MPWV='MP1'!$A$1)*1)+SUMPRODUCT((MPGA='MP1'!$A$1)*1),0)+IF(_xlfn.IFNA(VLOOKUP(A6,'MP2'!MP,3,FALSE),0)="x",SUMPRODUCT((MPWV='MP2'!$A$1)*1)+SUMPRODUCT((MPGA='MP2'!$A$1)*1),0)+IF(_xlfn.IFNA(VLOOKUP(A6,'MP3'!MP,3,FALSE),0)="x",SUMPRODUCT((MPWV='MP3'!$A$1)*1)+SUMPRODUCT((MPGA='MP3'!$A$1)*1),0)+IF(_xlfn.IFNA(VLOOKUP(A6,'MP4'!MP,3,FALSE),0)="x",SUMPRODUCT((MPWV='MP4'!$A$1)*1)+SUMPRODUCT((MPGA='MP4'!$A$1)*1),0)+IF(_xlfn.IFNA(VLOOKUP(A6,'MP5'!MP,3,FALSE),0)="x",SUMPRODUCT((MPWV='MP5'!$A$1)*1)+SUMPRODUCT((MPGA='MP5'!$A$1)*1),0)+IF(_xlfn.IFNA(VLOOKUP(A6,'MP6'!MP,3,FALSE),0)="x",SUMPRODUCT((MPWV='MP6'!$A$1)*1)+SUMPRODUCT((MPGA='MP6'!$A$1)*1),0)+IF(_xlfn.IFNA(VLOOKUP(A6,'MP7'!MP,3,FALSE),0)="x",SUMPRODUCT((MPWV='MP7'!$A$1)*1)+SUMPRODUCT((MPGA='MP7'!$A$1)*1),0)</f>
        <v>0</v>
      </c>
      <c r="D6" s="120">
        <f t="shared" si="0"/>
        <v>0</v>
      </c>
      <c r="E6" s="120" t="s">
        <v>257</v>
      </c>
      <c r="F6" s="120" t="s">
        <v>187</v>
      </c>
      <c r="G6" s="120" t="s">
        <v>187</v>
      </c>
      <c r="H6" s="138" t="s">
        <v>177</v>
      </c>
      <c r="I6" s="138" t="s">
        <v>177</v>
      </c>
      <c r="J6" s="112" t="s">
        <v>364</v>
      </c>
    </row>
    <row r="7" spans="1:10" ht="45" x14ac:dyDescent="0.25">
      <c r="A7" s="131" t="s">
        <v>25</v>
      </c>
      <c r="B7" s="120">
        <f>IF(_xlfn.IFNA(VLOOKUP(A7,'MP1'!MP,3,FALSE),0)="x",SUMPRODUCT((MPWV='MP1'!$A$1)*(uebernahme_PNP="ja"))+SUMPRODUCT((MPGA='MP1'!$A$1)*1),0)+IF(_xlfn.IFNA(VLOOKUP(A7,'MP2'!MP,3,FALSE),0)="x",SUMPRODUCT((MPWV='MP2'!$A$1)*(uebernahme_PNP="ja"))+SUMPRODUCT((MPGA='MP2'!$A$1)*1),0)+IF(_xlfn.IFNA(VLOOKUP(A7,'MP3'!MP,3,FALSE),0)="x",SUMPRODUCT((MPWV='MP3'!$A$1)*(uebernahme_PNP="ja"))+SUMPRODUCT((MPGA='MP3'!$A$1)*1),0)+IF(_xlfn.IFNA(VLOOKUP(A7,'MP4'!MP,3,FALSE),0)="x",SUMPRODUCT((MPWV='MP4'!$A$1)*(uebernahme_PNP="ja"))+SUMPRODUCT((MPGA='MP4'!$A$1)*1),0)+IF(_xlfn.IFNA(VLOOKUP(A7,'MP5'!MP,3,FALSE),0)="x",SUMPRODUCT((MPWV='MP5'!$A$1)*(uebernahme_PNP="ja"))+SUMPRODUCT((MPGA='MP5'!$A$1)*1),0)+IF(_xlfn.IFNA(VLOOKUP(A7,'MP6'!MP,3,FALSE),0)="x",SUMPRODUCT((MPWV='MP6'!$A$1)*(uebernahme_PNP="ja"))+SUMPRODUCT((MPGA='MP6'!$A$1)*1),0)+IF(_xlfn.IFNA(VLOOKUP(A7,'MP7'!MP,3,FALSE),0)="x",SUMPRODUCT((MPWV='MP7'!$A$1)*(uebernahme_PNP="ja"))+SUMPRODUCT((MPGA='MP7'!$A$1)*1),0)</f>
        <v>0</v>
      </c>
      <c r="C7" s="120">
        <f>IF(_xlfn.IFNA(VLOOKUP(A7,'MP1'!MP,3,FALSE),0)="x",SUMPRODUCT((MPWV='MP1'!$A$1)*1)+SUMPRODUCT((MPGA='MP1'!$A$1)*1),0)+IF(_xlfn.IFNA(VLOOKUP(A7,'MP2'!MP,3,FALSE),0)="x",SUMPRODUCT((MPWV='MP2'!$A$1)*1)+SUMPRODUCT((MPGA='MP2'!$A$1)*1),0)+IF(_xlfn.IFNA(VLOOKUP(A7,'MP3'!MP,3,FALSE),0)="x",SUMPRODUCT((MPWV='MP3'!$A$1)*1)+SUMPRODUCT((MPGA='MP3'!$A$1)*1),0)+IF(_xlfn.IFNA(VLOOKUP(A7,'MP4'!MP,3,FALSE),0)="x",SUMPRODUCT((MPWV='MP4'!$A$1)*1)+SUMPRODUCT((MPGA='MP4'!$A$1)*1),0)+IF(_xlfn.IFNA(VLOOKUP(A7,'MP5'!MP,3,FALSE),0)="x",SUMPRODUCT((MPWV='MP5'!$A$1)*1)+SUMPRODUCT((MPGA='MP5'!$A$1)*1),0)+IF(_xlfn.IFNA(VLOOKUP(A7,'MP6'!MP,3,FALSE),0)="x",SUMPRODUCT((MPWV='MP6'!$A$1)*1)+SUMPRODUCT((MPGA='MP6'!$A$1)*1),0)+IF(_xlfn.IFNA(VLOOKUP(A7,'MP7'!MP,3,FALSE),0)="x",SUMPRODUCT((MPWV='MP7'!$A$1)*1)+SUMPRODUCT((MPGA='MP7'!$A$1)*1),0)</f>
        <v>0</v>
      </c>
      <c r="D7" s="120">
        <f t="shared" si="0"/>
        <v>0</v>
      </c>
      <c r="E7" s="120" t="s">
        <v>255</v>
      </c>
      <c r="F7" s="120" t="s">
        <v>187</v>
      </c>
      <c r="G7" s="120" t="s">
        <v>187</v>
      </c>
      <c r="H7" s="138" t="s">
        <v>177</v>
      </c>
      <c r="I7" s="138" t="s">
        <v>187</v>
      </c>
      <c r="J7" s="112" t="s">
        <v>364</v>
      </c>
    </row>
    <row r="8" spans="1:10" ht="45" x14ac:dyDescent="0.25">
      <c r="A8" s="131" t="s">
        <v>26</v>
      </c>
      <c r="B8" s="120">
        <f>IF(_xlfn.IFNA(VLOOKUP(A8,'MP1'!MP,3,FALSE),0)="x",SUMPRODUCT((MPWV='MP1'!$A$1)*(uebernahme_PNP="ja"))+SUMPRODUCT((MPGA='MP1'!$A$1)*1),0)+IF(_xlfn.IFNA(VLOOKUP(A8,'MP2'!MP,3,FALSE),0)="x",SUMPRODUCT((MPWV='MP2'!$A$1)*(uebernahme_PNP="ja"))+SUMPRODUCT((MPGA='MP2'!$A$1)*1),0)+IF(_xlfn.IFNA(VLOOKUP(A8,'MP3'!MP,3,FALSE),0)="x",SUMPRODUCT((MPWV='MP3'!$A$1)*(uebernahme_PNP="ja"))+SUMPRODUCT((MPGA='MP3'!$A$1)*1),0)+IF(_xlfn.IFNA(VLOOKUP(A8,'MP4'!MP,3,FALSE),0)="x",SUMPRODUCT((MPWV='MP4'!$A$1)*(uebernahme_PNP="ja"))+SUMPRODUCT((MPGA='MP4'!$A$1)*1),0)+IF(_xlfn.IFNA(VLOOKUP(A8,'MP5'!MP,3,FALSE),0)="x",SUMPRODUCT((MPWV='MP5'!$A$1)*(uebernahme_PNP="ja"))+SUMPRODUCT((MPGA='MP5'!$A$1)*1),0)+IF(_xlfn.IFNA(VLOOKUP(A8,'MP6'!MP,3,FALSE),0)="x",SUMPRODUCT((MPWV='MP6'!$A$1)*(uebernahme_PNP="ja"))+SUMPRODUCT((MPGA='MP6'!$A$1)*1),0)+IF(_xlfn.IFNA(VLOOKUP(A8,'MP7'!MP,3,FALSE),0)="x",SUMPRODUCT((MPWV='MP7'!$A$1)*(uebernahme_PNP="ja"))+SUMPRODUCT((MPGA='MP7'!$A$1)*1),0)</f>
        <v>0</v>
      </c>
      <c r="C8" s="120">
        <f>IF(_xlfn.IFNA(VLOOKUP(A8,'MP1'!MP,3,FALSE),0)="x",SUMPRODUCT((MPWV='MP1'!$A$1)*1)+SUMPRODUCT((MPGA='MP1'!$A$1)*1),0)+IF(_xlfn.IFNA(VLOOKUP(A8,'MP2'!MP,3,FALSE),0)="x",SUMPRODUCT((MPWV='MP2'!$A$1)*1)+SUMPRODUCT((MPGA='MP2'!$A$1)*1),0)+IF(_xlfn.IFNA(VLOOKUP(A8,'MP3'!MP,3,FALSE),0)="x",SUMPRODUCT((MPWV='MP3'!$A$1)*1)+SUMPRODUCT((MPGA='MP3'!$A$1)*1),0)+IF(_xlfn.IFNA(VLOOKUP(A8,'MP4'!MP,3,FALSE),0)="x",SUMPRODUCT((MPWV='MP4'!$A$1)*1)+SUMPRODUCT((MPGA='MP4'!$A$1)*1),0)+IF(_xlfn.IFNA(VLOOKUP(A8,'MP5'!MP,3,FALSE),0)="x",SUMPRODUCT((MPWV='MP5'!$A$1)*1)+SUMPRODUCT((MPGA='MP5'!$A$1)*1),0)+IF(_xlfn.IFNA(VLOOKUP(A8,'MP6'!MP,3,FALSE),0)="x",SUMPRODUCT((MPWV='MP6'!$A$1)*1)+SUMPRODUCT((MPGA='MP6'!$A$1)*1),0)+IF(_xlfn.IFNA(VLOOKUP(A8,'MP7'!MP,3,FALSE),0)="x",SUMPRODUCT((MPWV='MP7'!$A$1)*1)+SUMPRODUCT((MPGA='MP7'!$A$1)*1),0)</f>
        <v>0</v>
      </c>
      <c r="D8" s="120">
        <f t="shared" si="0"/>
        <v>0</v>
      </c>
      <c r="E8" s="120" t="s">
        <v>257</v>
      </c>
      <c r="F8" s="120" t="s">
        <v>187</v>
      </c>
      <c r="G8" s="120" t="s">
        <v>187</v>
      </c>
      <c r="H8" s="138" t="s">
        <v>177</v>
      </c>
      <c r="I8" s="138" t="s">
        <v>187</v>
      </c>
      <c r="J8" s="112" t="s">
        <v>364</v>
      </c>
    </row>
    <row r="9" spans="1:10" ht="45" x14ac:dyDescent="0.25">
      <c r="A9" s="131" t="s">
        <v>7</v>
      </c>
      <c r="B9" s="120">
        <f>IF(_xlfn.IFNA(VLOOKUP(A9,'MP1'!MP,3,FALSE),0)="x",SUMPRODUCT((MPWV='MP1'!$A$1)*(uebernahme_PNP="ja"))+SUMPRODUCT((MPGA='MP1'!$A$1)*1),0)+IF(_xlfn.IFNA(VLOOKUP(A9,'MP2'!MP,3,FALSE),0)="x",SUMPRODUCT((MPWV='MP2'!$A$1)*(uebernahme_PNP="ja"))+SUMPRODUCT((MPGA='MP2'!$A$1)*1),0)+IF(_xlfn.IFNA(VLOOKUP(A9,'MP3'!MP,3,FALSE),0)="x",SUMPRODUCT((MPWV='MP3'!$A$1)*(uebernahme_PNP="ja"))+SUMPRODUCT((MPGA='MP3'!$A$1)*1),0)+IF(_xlfn.IFNA(VLOOKUP(A9,'MP4'!MP,3,FALSE),0)="x",SUMPRODUCT((MPWV='MP4'!$A$1)*(uebernahme_PNP="ja"))+SUMPRODUCT((MPGA='MP4'!$A$1)*1),0)+IF(_xlfn.IFNA(VLOOKUP(A9,'MP5'!MP,3,FALSE),0)="x",SUMPRODUCT((MPWV='MP5'!$A$1)*(uebernahme_PNP="ja"))+SUMPRODUCT((MPGA='MP5'!$A$1)*1),0)+IF(_xlfn.IFNA(VLOOKUP(A9,'MP6'!MP,3,FALSE),0)="x",SUMPRODUCT((MPWV='MP6'!$A$1)*(uebernahme_PNP="ja"))+SUMPRODUCT((MPGA='MP6'!$A$1)*1),0)+IF(_xlfn.IFNA(VLOOKUP(A9,'MP7'!MP,3,FALSE),0)="x",SUMPRODUCT((MPWV='MP7'!$A$1)*(uebernahme_PNP="ja"))+SUMPRODUCT((MPGA='MP7'!$A$1)*1),0)</f>
        <v>0</v>
      </c>
      <c r="C9" s="120">
        <f>IF(_xlfn.IFNA(VLOOKUP(A9,'MP1'!MP,3,FALSE),0)="x",SUMPRODUCT((MPWV='MP1'!$A$1)*1)+SUMPRODUCT((MPGA='MP1'!$A$1)*1),0)+IF(_xlfn.IFNA(VLOOKUP(A9,'MP2'!MP,3,FALSE),0)="x",SUMPRODUCT((MPWV='MP2'!$A$1)*1)+SUMPRODUCT((MPGA='MP2'!$A$1)*1),0)+IF(_xlfn.IFNA(VLOOKUP(A9,'MP3'!MP,3,FALSE),0)="x",SUMPRODUCT((MPWV='MP3'!$A$1)*1)+SUMPRODUCT((MPGA='MP3'!$A$1)*1),0)+IF(_xlfn.IFNA(VLOOKUP(A9,'MP4'!MP,3,FALSE),0)="x",SUMPRODUCT((MPWV='MP4'!$A$1)*1)+SUMPRODUCT((MPGA='MP4'!$A$1)*1),0)+IF(_xlfn.IFNA(VLOOKUP(A9,'MP5'!MP,3,FALSE),0)="x",SUMPRODUCT((MPWV='MP5'!$A$1)*1)+SUMPRODUCT((MPGA='MP5'!$A$1)*1),0)+IF(_xlfn.IFNA(VLOOKUP(A9,'MP6'!MP,3,FALSE),0)="x",SUMPRODUCT((MPWV='MP6'!$A$1)*1)+SUMPRODUCT((MPGA='MP6'!$A$1)*1),0)+IF(_xlfn.IFNA(VLOOKUP(A9,'MP7'!MP,3,FALSE),0)="x",SUMPRODUCT((MPWV='MP7'!$A$1)*1)+SUMPRODUCT((MPGA='MP7'!$A$1)*1),0)</f>
        <v>0</v>
      </c>
      <c r="D9" s="120">
        <f t="shared" si="0"/>
        <v>0</v>
      </c>
      <c r="E9" s="120" t="s">
        <v>257</v>
      </c>
      <c r="F9" s="120" t="s">
        <v>187</v>
      </c>
      <c r="G9" s="120" t="s">
        <v>187</v>
      </c>
      <c r="H9" s="138" t="s">
        <v>177</v>
      </c>
      <c r="I9" s="138" t="s">
        <v>187</v>
      </c>
      <c r="J9" s="112" t="s">
        <v>364</v>
      </c>
    </row>
    <row r="10" spans="1:10" ht="45" x14ac:dyDescent="0.25">
      <c r="A10" s="131" t="s">
        <v>9</v>
      </c>
      <c r="B10" s="120">
        <f>IF(_xlfn.IFNA(VLOOKUP(A10,'MP1'!MP,3,FALSE),0)="x",SUMPRODUCT((MPWV='MP1'!$A$1)*(uebernahme_PNP="ja"))+SUMPRODUCT((MPGA='MP1'!$A$1)*1),0)+IF(_xlfn.IFNA(VLOOKUP(A10,'MP2'!MP,3,FALSE),0)="x",SUMPRODUCT((MPWV='MP2'!$A$1)*(uebernahme_PNP="ja"))+SUMPRODUCT((MPGA='MP2'!$A$1)*1),0)+IF(_xlfn.IFNA(VLOOKUP(A10,'MP3'!MP,3,FALSE),0)="x",SUMPRODUCT((MPWV='MP3'!$A$1)*(uebernahme_PNP="ja"))+SUMPRODUCT((MPGA='MP3'!$A$1)*1),0)+IF(_xlfn.IFNA(VLOOKUP(A10,'MP4'!MP,3,FALSE),0)="x",SUMPRODUCT((MPWV='MP4'!$A$1)*(uebernahme_PNP="ja"))+SUMPRODUCT((MPGA='MP4'!$A$1)*1),0)+IF(_xlfn.IFNA(VLOOKUP(A10,'MP5'!MP,3,FALSE),0)="x",SUMPRODUCT((MPWV='MP5'!$A$1)*(uebernahme_PNP="ja"))+SUMPRODUCT((MPGA='MP5'!$A$1)*1),0)+IF(_xlfn.IFNA(VLOOKUP(A10,'MP6'!MP,3,FALSE),0)="x",SUMPRODUCT((MPWV='MP6'!$A$1)*(uebernahme_PNP="ja"))+SUMPRODUCT((MPGA='MP6'!$A$1)*1),0)+IF(_xlfn.IFNA(VLOOKUP(A10,'MP7'!MP,3,FALSE),0)="x",SUMPRODUCT((MPWV='MP7'!$A$1)*(uebernahme_PNP="ja"))+SUMPRODUCT((MPGA='MP7'!$A$1)*1),0)</f>
        <v>0</v>
      </c>
      <c r="C10" s="120">
        <f>IF(_xlfn.IFNA(VLOOKUP(A10,'MP1'!MP,3,FALSE),0)="x",SUMPRODUCT((MPWV='MP1'!$A$1)*1)+SUMPRODUCT((MPGA='MP1'!$A$1)*1),0)+IF(_xlfn.IFNA(VLOOKUP(A10,'MP2'!MP,3,FALSE),0)="x",SUMPRODUCT((MPWV='MP2'!$A$1)*1)+SUMPRODUCT((MPGA='MP2'!$A$1)*1),0)+IF(_xlfn.IFNA(VLOOKUP(A10,'MP3'!MP,3,FALSE),0)="x",SUMPRODUCT((MPWV='MP3'!$A$1)*1)+SUMPRODUCT((MPGA='MP3'!$A$1)*1),0)+IF(_xlfn.IFNA(VLOOKUP(A10,'MP4'!MP,3,FALSE),0)="x",SUMPRODUCT((MPWV='MP4'!$A$1)*1)+SUMPRODUCT((MPGA='MP4'!$A$1)*1),0)+IF(_xlfn.IFNA(VLOOKUP(A10,'MP5'!MP,3,FALSE),0)="x",SUMPRODUCT((MPWV='MP5'!$A$1)*1)+SUMPRODUCT((MPGA='MP5'!$A$1)*1),0)+IF(_xlfn.IFNA(VLOOKUP(A10,'MP6'!MP,3,FALSE),0)="x",SUMPRODUCT((MPWV='MP6'!$A$1)*1)+SUMPRODUCT((MPGA='MP6'!$A$1)*1),0)+IF(_xlfn.IFNA(VLOOKUP(A10,'MP7'!MP,3,FALSE),0)="x",SUMPRODUCT((MPWV='MP7'!$A$1)*1)+SUMPRODUCT((MPGA='MP7'!$A$1)*1),0)</f>
        <v>0</v>
      </c>
      <c r="D10" s="120">
        <f t="shared" si="0"/>
        <v>0</v>
      </c>
      <c r="E10" s="120" t="s">
        <v>257</v>
      </c>
      <c r="F10" s="120" t="s">
        <v>187</v>
      </c>
      <c r="G10" s="120" t="s">
        <v>187</v>
      </c>
      <c r="H10" s="138" t="s">
        <v>177</v>
      </c>
      <c r="I10" s="138" t="s">
        <v>187</v>
      </c>
      <c r="J10" s="112" t="s">
        <v>364</v>
      </c>
    </row>
    <row r="11" spans="1:10" ht="45" x14ac:dyDescent="0.25">
      <c r="A11" s="131" t="s">
        <v>10</v>
      </c>
      <c r="B11" s="120">
        <f>IF(_xlfn.IFNA(VLOOKUP(A11,'MP1'!MP,3,FALSE),0)="x",SUMPRODUCT((MPWV='MP1'!$A$1)*(uebernahme_PNP="ja"))+SUMPRODUCT((MPGA='MP1'!$A$1)*1),0)+IF(_xlfn.IFNA(VLOOKUP(A11,'MP2'!MP,3,FALSE),0)="x",SUMPRODUCT((MPWV='MP2'!$A$1)*(uebernahme_PNP="ja"))+SUMPRODUCT((MPGA='MP2'!$A$1)*1),0)+IF(_xlfn.IFNA(VLOOKUP(A11,'MP3'!MP,3,FALSE),0)="x",SUMPRODUCT((MPWV='MP3'!$A$1)*(uebernahme_PNP="ja"))+SUMPRODUCT((MPGA='MP3'!$A$1)*1),0)+IF(_xlfn.IFNA(VLOOKUP(A11,'MP4'!MP,3,FALSE),0)="x",SUMPRODUCT((MPWV='MP4'!$A$1)*(uebernahme_PNP="ja"))+SUMPRODUCT((MPGA='MP4'!$A$1)*1),0)+IF(_xlfn.IFNA(VLOOKUP(A11,'MP5'!MP,3,FALSE),0)="x",SUMPRODUCT((MPWV='MP5'!$A$1)*(uebernahme_PNP="ja"))+SUMPRODUCT((MPGA='MP5'!$A$1)*1),0)+IF(_xlfn.IFNA(VLOOKUP(A11,'MP6'!MP,3,FALSE),0)="x",SUMPRODUCT((MPWV='MP6'!$A$1)*(uebernahme_PNP="ja"))+SUMPRODUCT((MPGA='MP6'!$A$1)*1),0)+IF(_xlfn.IFNA(VLOOKUP(A11,'MP7'!MP,3,FALSE),0)="x",SUMPRODUCT((MPWV='MP7'!$A$1)*(uebernahme_PNP="ja"))+SUMPRODUCT((MPGA='MP7'!$A$1)*1),0)</f>
        <v>0</v>
      </c>
      <c r="C11" s="120">
        <f>IF(_xlfn.IFNA(VLOOKUP(A11,'MP1'!MP,3,FALSE),0)="x",SUMPRODUCT((MPWV='MP1'!$A$1)*1)+SUMPRODUCT((MPGA='MP1'!$A$1)*1),0)+IF(_xlfn.IFNA(VLOOKUP(A11,'MP2'!MP,3,FALSE),0)="x",SUMPRODUCT((MPWV='MP2'!$A$1)*1)+SUMPRODUCT((MPGA='MP2'!$A$1)*1),0)+IF(_xlfn.IFNA(VLOOKUP(A11,'MP3'!MP,3,FALSE),0)="x",SUMPRODUCT((MPWV='MP3'!$A$1)*1)+SUMPRODUCT((MPGA='MP3'!$A$1)*1),0)+IF(_xlfn.IFNA(VLOOKUP(A11,'MP4'!MP,3,FALSE),0)="x",SUMPRODUCT((MPWV='MP4'!$A$1)*1)+SUMPRODUCT((MPGA='MP4'!$A$1)*1),0)+IF(_xlfn.IFNA(VLOOKUP(A11,'MP5'!MP,3,FALSE),0)="x",SUMPRODUCT((MPWV='MP5'!$A$1)*1)+SUMPRODUCT((MPGA='MP5'!$A$1)*1),0)+IF(_xlfn.IFNA(VLOOKUP(A11,'MP6'!MP,3,FALSE),0)="x",SUMPRODUCT((MPWV='MP6'!$A$1)*1)+SUMPRODUCT((MPGA='MP6'!$A$1)*1),0)+IF(_xlfn.IFNA(VLOOKUP(A11,'MP7'!MP,3,FALSE),0)="x",SUMPRODUCT((MPWV='MP7'!$A$1)*1)+SUMPRODUCT((MPGA='MP7'!$A$1)*1),0)</f>
        <v>0</v>
      </c>
      <c r="D11" s="120">
        <f t="shared" si="0"/>
        <v>0</v>
      </c>
      <c r="E11" s="120" t="s">
        <v>257</v>
      </c>
      <c r="F11" s="120" t="s">
        <v>187</v>
      </c>
      <c r="G11" s="120" t="s">
        <v>187</v>
      </c>
      <c r="H11" s="138" t="s">
        <v>177</v>
      </c>
      <c r="I11" s="138" t="s">
        <v>187</v>
      </c>
      <c r="J11" s="112" t="s">
        <v>364</v>
      </c>
    </row>
    <row r="12" spans="1:10" ht="45" x14ac:dyDescent="0.25">
      <c r="A12" s="131" t="s">
        <v>211</v>
      </c>
      <c r="B12" s="120">
        <f>IF(_xlfn.IFNA(VLOOKUP(A12,'MP1'!MP,3,FALSE),0)="x",SUMPRODUCT((MPWV='MP1'!$A$1)*(uebernahme_PNP="ja"))+SUMPRODUCT((MPGA='MP1'!$A$1)*1),0)+IF(_xlfn.IFNA(VLOOKUP(A12,'MP2'!MP,3,FALSE),0)="x",SUMPRODUCT((MPWV='MP2'!$A$1)*(uebernahme_PNP="ja"))+SUMPRODUCT((MPGA='MP2'!$A$1)*1),0)+IF(_xlfn.IFNA(VLOOKUP(A12,'MP3'!MP,3,FALSE),0)="x",SUMPRODUCT((MPWV='MP3'!$A$1)*(uebernahme_PNP="ja"))+SUMPRODUCT((MPGA='MP3'!$A$1)*1),0)+IF(_xlfn.IFNA(VLOOKUP(A12,'MP4'!MP,3,FALSE),0)="x",SUMPRODUCT((MPWV='MP4'!$A$1)*(uebernahme_PNP="ja"))+SUMPRODUCT((MPGA='MP4'!$A$1)*1),0)+IF(_xlfn.IFNA(VLOOKUP(A12,'MP5'!MP,3,FALSE),0)="x",SUMPRODUCT((MPWV='MP5'!$A$1)*(uebernahme_PNP="ja"))+SUMPRODUCT((MPGA='MP5'!$A$1)*1),0)+IF(_xlfn.IFNA(VLOOKUP(A12,'MP6'!MP,3,FALSE),0)="x",SUMPRODUCT((MPWV='MP6'!$A$1)*(uebernahme_PNP="ja"))+SUMPRODUCT((MPGA='MP6'!$A$1)*1),0)+IF(_xlfn.IFNA(VLOOKUP(A12,'MP7'!MP,3,FALSE),0)="x",SUMPRODUCT((MPWV='MP7'!$A$1)*(uebernahme_PNP="ja"))+SUMPRODUCT((MPGA='MP7'!$A$1)*1),0)</f>
        <v>0</v>
      </c>
      <c r="C12" s="120">
        <f>IF(_xlfn.IFNA(VLOOKUP(A12,'MP1'!MP,3,FALSE),0)="x",SUMPRODUCT((MPWV='MP1'!$A$1)*1)+SUMPRODUCT((MPGA='MP1'!$A$1)*1),0)+IF(_xlfn.IFNA(VLOOKUP(A12,'MP2'!MP,3,FALSE),0)="x",SUMPRODUCT((MPWV='MP2'!$A$1)*1)+SUMPRODUCT((MPGA='MP2'!$A$1)*1),0)+IF(_xlfn.IFNA(VLOOKUP(A12,'MP3'!MP,3,FALSE),0)="x",SUMPRODUCT((MPWV='MP3'!$A$1)*1)+SUMPRODUCT((MPGA='MP3'!$A$1)*1),0)+IF(_xlfn.IFNA(VLOOKUP(A12,'MP4'!MP,3,FALSE),0)="x",SUMPRODUCT((MPWV='MP4'!$A$1)*1)+SUMPRODUCT((MPGA='MP4'!$A$1)*1),0)+IF(_xlfn.IFNA(VLOOKUP(A12,'MP5'!MP,3,FALSE),0)="x",SUMPRODUCT((MPWV='MP5'!$A$1)*1)+SUMPRODUCT((MPGA='MP5'!$A$1)*1),0)+IF(_xlfn.IFNA(VLOOKUP(A12,'MP6'!MP,3,FALSE),0)="x",SUMPRODUCT((MPWV='MP6'!$A$1)*1)+SUMPRODUCT((MPGA='MP6'!$A$1)*1),0)+IF(_xlfn.IFNA(VLOOKUP(A12,'MP7'!MP,3,FALSE),0)="x",SUMPRODUCT((MPWV='MP7'!$A$1)*1)+SUMPRODUCT((MPGA='MP7'!$A$1)*1),0)</f>
        <v>0</v>
      </c>
      <c r="D12" s="120">
        <f t="shared" si="0"/>
        <v>0</v>
      </c>
      <c r="E12" s="120" t="s">
        <v>257</v>
      </c>
      <c r="F12" s="120" t="s">
        <v>187</v>
      </c>
      <c r="G12" s="120" t="s">
        <v>187</v>
      </c>
      <c r="H12" s="138" t="s">
        <v>177</v>
      </c>
      <c r="I12" s="138" t="s">
        <v>177</v>
      </c>
      <c r="J12" s="112" t="s">
        <v>364</v>
      </c>
    </row>
    <row r="13" spans="1:10" ht="45" x14ac:dyDescent="0.25">
      <c r="A13" s="131" t="s">
        <v>27</v>
      </c>
      <c r="B13" s="120">
        <f>IF(_xlfn.IFNA(VLOOKUP(A13,'MP1'!MP,3,FALSE),0)="x",SUMPRODUCT((MPWV='MP1'!$A$1)*(uebernahme_PNP="ja"))+SUMPRODUCT((MPGA='MP1'!$A$1)*1),0)+IF(_xlfn.IFNA(VLOOKUP(A13,'MP2'!MP,3,FALSE),0)="x",SUMPRODUCT((MPWV='MP2'!$A$1)*(uebernahme_PNP="ja"))+SUMPRODUCT((MPGA='MP2'!$A$1)*1),0)+IF(_xlfn.IFNA(VLOOKUP(A13,'MP3'!MP,3,FALSE),0)="x",SUMPRODUCT((MPWV='MP3'!$A$1)*(uebernahme_PNP="ja"))+SUMPRODUCT((MPGA='MP3'!$A$1)*1),0)+IF(_xlfn.IFNA(VLOOKUP(A13,'MP4'!MP,3,FALSE),0)="x",SUMPRODUCT((MPWV='MP4'!$A$1)*(uebernahme_PNP="ja"))+SUMPRODUCT((MPGA='MP4'!$A$1)*1),0)+IF(_xlfn.IFNA(VLOOKUP(A13,'MP5'!MP,3,FALSE),0)="x",SUMPRODUCT((MPWV='MP5'!$A$1)*(uebernahme_PNP="ja"))+SUMPRODUCT((MPGA='MP5'!$A$1)*1),0)+IF(_xlfn.IFNA(VLOOKUP(A13,'MP6'!MP,3,FALSE),0)="x",SUMPRODUCT((MPWV='MP6'!$A$1)*(uebernahme_PNP="ja"))+SUMPRODUCT((MPGA='MP6'!$A$1)*1),0)+IF(_xlfn.IFNA(VLOOKUP(A13,'MP7'!MP,3,FALSE),0)="x",SUMPRODUCT((MPWV='MP7'!$A$1)*(uebernahme_PNP="ja"))+SUMPRODUCT((MPGA='MP7'!$A$1)*1),0)</f>
        <v>0</v>
      </c>
      <c r="C13" s="120">
        <f>IF(_xlfn.IFNA(VLOOKUP(A13,'MP1'!MP,3,FALSE),0)="x",SUMPRODUCT((MPWV='MP1'!$A$1)*1)+SUMPRODUCT((MPGA='MP1'!$A$1)*1),0)+IF(_xlfn.IFNA(VLOOKUP(A13,'MP2'!MP,3,FALSE),0)="x",SUMPRODUCT((MPWV='MP2'!$A$1)*1)+SUMPRODUCT((MPGA='MP2'!$A$1)*1),0)+IF(_xlfn.IFNA(VLOOKUP(A13,'MP3'!MP,3,FALSE),0)="x",SUMPRODUCT((MPWV='MP3'!$A$1)*1)+SUMPRODUCT((MPGA='MP3'!$A$1)*1),0)+IF(_xlfn.IFNA(VLOOKUP(A13,'MP4'!MP,3,FALSE),0)="x",SUMPRODUCT((MPWV='MP4'!$A$1)*1)+SUMPRODUCT((MPGA='MP4'!$A$1)*1),0)+IF(_xlfn.IFNA(VLOOKUP(A13,'MP5'!MP,3,FALSE),0)="x",SUMPRODUCT((MPWV='MP5'!$A$1)*1)+SUMPRODUCT((MPGA='MP5'!$A$1)*1),0)+IF(_xlfn.IFNA(VLOOKUP(A13,'MP6'!MP,3,FALSE),0)="x",SUMPRODUCT((MPWV='MP6'!$A$1)*1)+SUMPRODUCT((MPGA='MP6'!$A$1)*1),0)+IF(_xlfn.IFNA(VLOOKUP(A13,'MP7'!MP,3,FALSE),0)="x",SUMPRODUCT((MPWV='MP7'!$A$1)*1)+SUMPRODUCT((MPGA='MP7'!$A$1)*1),0)</f>
        <v>0</v>
      </c>
      <c r="D13" s="120">
        <f t="shared" si="0"/>
        <v>0</v>
      </c>
      <c r="E13" s="120" t="s">
        <v>257</v>
      </c>
      <c r="F13" s="120" t="s">
        <v>187</v>
      </c>
      <c r="G13" s="120" t="s">
        <v>187</v>
      </c>
      <c r="H13" s="138" t="s">
        <v>177</v>
      </c>
      <c r="I13" s="138" t="s">
        <v>187</v>
      </c>
      <c r="J13" s="112" t="s">
        <v>364</v>
      </c>
    </row>
    <row r="14" spans="1:10" ht="45" x14ac:dyDescent="0.25">
      <c r="A14" s="131" t="s">
        <v>12</v>
      </c>
      <c r="B14" s="120">
        <f>IF(_xlfn.IFNA(VLOOKUP(A14,'MP1'!MP,3,FALSE),0)="x",SUMPRODUCT((MPWV='MP1'!$A$1)*(uebernahme_PNP="ja"))+SUMPRODUCT((MPGA='MP1'!$A$1)*1),0)+IF(_xlfn.IFNA(VLOOKUP(A14,'MP2'!MP,3,FALSE),0)="x",SUMPRODUCT((MPWV='MP2'!$A$1)*(uebernahme_PNP="ja"))+SUMPRODUCT((MPGA='MP2'!$A$1)*1),0)+IF(_xlfn.IFNA(VLOOKUP(A14,'MP3'!MP,3,FALSE),0)="x",SUMPRODUCT((MPWV='MP3'!$A$1)*(uebernahme_PNP="ja"))+SUMPRODUCT((MPGA='MP3'!$A$1)*1),0)+IF(_xlfn.IFNA(VLOOKUP(A14,'MP4'!MP,3,FALSE),0)="x",SUMPRODUCT((MPWV='MP4'!$A$1)*(uebernahme_PNP="ja"))+SUMPRODUCT((MPGA='MP4'!$A$1)*1),0)+IF(_xlfn.IFNA(VLOOKUP(A14,'MP5'!MP,3,FALSE),0)="x",SUMPRODUCT((MPWV='MP5'!$A$1)*(uebernahme_PNP="ja"))+SUMPRODUCT((MPGA='MP5'!$A$1)*1),0)+IF(_xlfn.IFNA(VLOOKUP(A14,'MP6'!MP,3,FALSE),0)="x",SUMPRODUCT((MPWV='MP6'!$A$1)*(uebernahme_PNP="ja"))+SUMPRODUCT((MPGA='MP6'!$A$1)*1),0)+IF(_xlfn.IFNA(VLOOKUP(A14,'MP7'!MP,3,FALSE),0)="x",SUMPRODUCT((MPWV='MP7'!$A$1)*(uebernahme_PNP="ja"))+SUMPRODUCT((MPGA='MP7'!$A$1)*1),0)</f>
        <v>0</v>
      </c>
      <c r="C14" s="120">
        <f>IF(_xlfn.IFNA(VLOOKUP(A14,'MP1'!MP,3,FALSE),0)="x",SUMPRODUCT((MPWV='MP1'!$A$1)*1)+SUMPRODUCT((MPGA='MP1'!$A$1)*1),0)+IF(_xlfn.IFNA(VLOOKUP(A14,'MP2'!MP,3,FALSE),0)="x",SUMPRODUCT((MPWV='MP2'!$A$1)*1)+SUMPRODUCT((MPGA='MP2'!$A$1)*1),0)+IF(_xlfn.IFNA(VLOOKUP(A14,'MP3'!MP,3,FALSE),0)="x",SUMPRODUCT((MPWV='MP3'!$A$1)*1)+SUMPRODUCT((MPGA='MP3'!$A$1)*1),0)+IF(_xlfn.IFNA(VLOOKUP(A14,'MP4'!MP,3,FALSE),0)="x",SUMPRODUCT((MPWV='MP4'!$A$1)*1)+SUMPRODUCT((MPGA='MP4'!$A$1)*1),0)+IF(_xlfn.IFNA(VLOOKUP(A14,'MP5'!MP,3,FALSE),0)="x",SUMPRODUCT((MPWV='MP5'!$A$1)*1)+SUMPRODUCT((MPGA='MP5'!$A$1)*1),0)+IF(_xlfn.IFNA(VLOOKUP(A14,'MP6'!MP,3,FALSE),0)="x",SUMPRODUCT((MPWV='MP6'!$A$1)*1)+SUMPRODUCT((MPGA='MP6'!$A$1)*1),0)+IF(_xlfn.IFNA(VLOOKUP(A14,'MP7'!MP,3,FALSE),0)="x",SUMPRODUCT((MPWV='MP7'!$A$1)*1)+SUMPRODUCT((MPGA='MP7'!$A$1)*1),0)</f>
        <v>0</v>
      </c>
      <c r="D14" s="120">
        <f t="shared" si="0"/>
        <v>0</v>
      </c>
      <c r="E14" s="120" t="s">
        <v>257</v>
      </c>
      <c r="F14" s="120" t="s">
        <v>187</v>
      </c>
      <c r="G14" s="120" t="s">
        <v>187</v>
      </c>
      <c r="H14" s="138" t="s">
        <v>177</v>
      </c>
      <c r="I14" s="138" t="s">
        <v>187</v>
      </c>
      <c r="J14" s="112" t="s">
        <v>364</v>
      </c>
    </row>
    <row r="15" spans="1:10" ht="45" x14ac:dyDescent="0.25">
      <c r="A15" s="131" t="s">
        <v>28</v>
      </c>
      <c r="B15" s="120">
        <f>IF(_xlfn.IFNA(VLOOKUP(A15,'MP1'!MP,3,FALSE),0)="x",SUMPRODUCT((MPWV='MP1'!$A$1)*(uebernahme_PNP="ja"))+SUMPRODUCT((MPGA='MP1'!$A$1)*1),0)+IF(_xlfn.IFNA(VLOOKUP(A15,'MP2'!MP,3,FALSE),0)="x",SUMPRODUCT((MPWV='MP2'!$A$1)*(uebernahme_PNP="ja"))+SUMPRODUCT((MPGA='MP2'!$A$1)*1),0)+IF(_xlfn.IFNA(VLOOKUP(A15,'MP3'!MP,3,FALSE),0)="x",SUMPRODUCT((MPWV='MP3'!$A$1)*(uebernahme_PNP="ja"))+SUMPRODUCT((MPGA='MP3'!$A$1)*1),0)+IF(_xlfn.IFNA(VLOOKUP(A15,'MP4'!MP,3,FALSE),0)="x",SUMPRODUCT((MPWV='MP4'!$A$1)*(uebernahme_PNP="ja"))+SUMPRODUCT((MPGA='MP4'!$A$1)*1),0)+IF(_xlfn.IFNA(VLOOKUP(A15,'MP5'!MP,3,FALSE),0)="x",SUMPRODUCT((MPWV='MP5'!$A$1)*(uebernahme_PNP="ja"))+SUMPRODUCT((MPGA='MP5'!$A$1)*1),0)+IF(_xlfn.IFNA(VLOOKUP(A15,'MP6'!MP,3,FALSE),0)="x",SUMPRODUCT((MPWV='MP6'!$A$1)*(uebernahme_PNP="ja"))+SUMPRODUCT((MPGA='MP6'!$A$1)*1),0)+IF(_xlfn.IFNA(VLOOKUP(A15,'MP7'!MP,3,FALSE),0)="x",SUMPRODUCT((MPWV='MP7'!$A$1)*(uebernahme_PNP="ja"))+SUMPRODUCT((MPGA='MP7'!$A$1)*1),0)</f>
        <v>0</v>
      </c>
      <c r="C15" s="120">
        <f>IF(_xlfn.IFNA(VLOOKUP(A15,'MP1'!MP,3,FALSE),0)="x",SUMPRODUCT((MPWV='MP1'!$A$1)*1)+SUMPRODUCT((MPGA='MP1'!$A$1)*1),0)+IF(_xlfn.IFNA(VLOOKUP(A15,'MP2'!MP,3,FALSE),0)="x",SUMPRODUCT((MPWV='MP2'!$A$1)*1)+SUMPRODUCT((MPGA='MP2'!$A$1)*1),0)+IF(_xlfn.IFNA(VLOOKUP(A15,'MP3'!MP,3,FALSE),0)="x",SUMPRODUCT((MPWV='MP3'!$A$1)*1)+SUMPRODUCT((MPGA='MP3'!$A$1)*1),0)+IF(_xlfn.IFNA(VLOOKUP(A15,'MP4'!MP,3,FALSE),0)="x",SUMPRODUCT((MPWV='MP4'!$A$1)*1)+SUMPRODUCT((MPGA='MP4'!$A$1)*1),0)+IF(_xlfn.IFNA(VLOOKUP(A15,'MP5'!MP,3,FALSE),0)="x",SUMPRODUCT((MPWV='MP5'!$A$1)*1)+SUMPRODUCT((MPGA='MP5'!$A$1)*1),0)+IF(_xlfn.IFNA(VLOOKUP(A15,'MP6'!MP,3,FALSE),0)="x",SUMPRODUCT((MPWV='MP6'!$A$1)*1)+SUMPRODUCT((MPGA='MP6'!$A$1)*1),0)+IF(_xlfn.IFNA(VLOOKUP(A15,'MP7'!MP,3,FALSE),0)="x",SUMPRODUCT((MPWV='MP7'!$A$1)*1)+SUMPRODUCT((MPGA='MP7'!$A$1)*1),0)</f>
        <v>0</v>
      </c>
      <c r="D15" s="120">
        <f t="shared" si="0"/>
        <v>0</v>
      </c>
      <c r="E15" s="120" t="s">
        <v>256</v>
      </c>
      <c r="F15" s="120" t="s">
        <v>187</v>
      </c>
      <c r="G15" s="120" t="s">
        <v>187</v>
      </c>
      <c r="H15" s="138" t="s">
        <v>187</v>
      </c>
      <c r="I15" s="138" t="s">
        <v>177</v>
      </c>
      <c r="J15" s="112" t="s">
        <v>364</v>
      </c>
    </row>
    <row r="16" spans="1:10" ht="45" x14ac:dyDescent="0.25">
      <c r="A16" s="131" t="s">
        <v>14</v>
      </c>
      <c r="B16" s="120">
        <f>IF(_xlfn.IFNA(VLOOKUP(A16,'MP1'!MP,3,FALSE),0)="x",SUMPRODUCT((MPWV='MP1'!$A$1)*(uebernahme_PNP="ja"))+SUMPRODUCT((MPGA='MP1'!$A$1)*1),0)+IF(_xlfn.IFNA(VLOOKUP(A16,'MP2'!MP,3,FALSE),0)="x",SUMPRODUCT((MPWV='MP2'!$A$1)*(uebernahme_PNP="ja"))+SUMPRODUCT((MPGA='MP2'!$A$1)*1),0)+IF(_xlfn.IFNA(VLOOKUP(A16,'MP3'!MP,3,FALSE),0)="x",SUMPRODUCT((MPWV='MP3'!$A$1)*(uebernahme_PNP="ja"))+SUMPRODUCT((MPGA='MP3'!$A$1)*1),0)+IF(_xlfn.IFNA(VLOOKUP(A16,'MP4'!MP,3,FALSE),0)="x",SUMPRODUCT((MPWV='MP4'!$A$1)*(uebernahme_PNP="ja"))+SUMPRODUCT((MPGA='MP4'!$A$1)*1),0)+IF(_xlfn.IFNA(VLOOKUP(A16,'MP5'!MP,3,FALSE),0)="x",SUMPRODUCT((MPWV='MP5'!$A$1)*(uebernahme_PNP="ja"))+SUMPRODUCT((MPGA='MP5'!$A$1)*1),0)+IF(_xlfn.IFNA(VLOOKUP(A16,'MP6'!MP,3,FALSE),0)="x",SUMPRODUCT((MPWV='MP6'!$A$1)*(uebernahme_PNP="ja"))+SUMPRODUCT((MPGA='MP6'!$A$1)*1),0)+IF(_xlfn.IFNA(VLOOKUP(A16,'MP7'!MP,3,FALSE),0)="x",SUMPRODUCT((MPWV='MP7'!$A$1)*(uebernahme_PNP="ja"))+SUMPRODUCT((MPGA='MP7'!$A$1)*1),0)</f>
        <v>0</v>
      </c>
      <c r="C16" s="120">
        <f>IF(_xlfn.IFNA(VLOOKUP(A16,'MP1'!MP,3,FALSE),0)="x",SUMPRODUCT((MPWV='MP1'!$A$1)*1)+SUMPRODUCT((MPGA='MP1'!$A$1)*1),0)+IF(_xlfn.IFNA(VLOOKUP(A16,'MP2'!MP,3,FALSE),0)="x",SUMPRODUCT((MPWV='MP2'!$A$1)*1)+SUMPRODUCT((MPGA='MP2'!$A$1)*1),0)+IF(_xlfn.IFNA(VLOOKUP(A16,'MP3'!MP,3,FALSE),0)="x",SUMPRODUCT((MPWV='MP3'!$A$1)*1)+SUMPRODUCT((MPGA='MP3'!$A$1)*1),0)+IF(_xlfn.IFNA(VLOOKUP(A16,'MP4'!MP,3,FALSE),0)="x",SUMPRODUCT((MPWV='MP4'!$A$1)*1)+SUMPRODUCT((MPGA='MP4'!$A$1)*1),0)+IF(_xlfn.IFNA(VLOOKUP(A16,'MP5'!MP,3,FALSE),0)="x",SUMPRODUCT((MPWV='MP5'!$A$1)*1)+SUMPRODUCT((MPGA='MP5'!$A$1)*1),0)+IF(_xlfn.IFNA(VLOOKUP(A16,'MP6'!MP,3,FALSE),0)="x",SUMPRODUCT((MPWV='MP6'!$A$1)*1)+SUMPRODUCT((MPGA='MP6'!$A$1)*1),0)+IF(_xlfn.IFNA(VLOOKUP(A16,'MP7'!MP,3,FALSE),0)="x",SUMPRODUCT((MPWV='MP7'!$A$1)*1)+SUMPRODUCT((MPGA='MP7'!$A$1)*1),0)</f>
        <v>0</v>
      </c>
      <c r="D16" s="120">
        <f t="shared" si="0"/>
        <v>0</v>
      </c>
      <c r="E16" s="120" t="s">
        <v>257</v>
      </c>
      <c r="F16" s="120" t="s">
        <v>187</v>
      </c>
      <c r="G16" s="120" t="s">
        <v>187</v>
      </c>
      <c r="H16" s="138" t="s">
        <v>177</v>
      </c>
      <c r="I16" s="138" t="s">
        <v>187</v>
      </c>
      <c r="J16" s="112" t="s">
        <v>364</v>
      </c>
    </row>
    <row r="17" spans="1:10" ht="45" x14ac:dyDescent="0.25">
      <c r="A17" s="131" t="s">
        <v>183</v>
      </c>
      <c r="B17" s="120">
        <f>IF(_xlfn.IFNA(VLOOKUP(A17,'MP1'!MP,3,FALSE),0)="x",SUMPRODUCT((MPWV='MP1'!$A$1)*(uebernahme_PNP="ja"))+SUMPRODUCT((MPGA='MP1'!$A$1)*1),0)+IF(_xlfn.IFNA(VLOOKUP(A17,'MP2'!MP,3,FALSE),0)="x",SUMPRODUCT((MPWV='MP2'!$A$1)*(uebernahme_PNP="ja"))+SUMPRODUCT((MPGA='MP2'!$A$1)*1),0)+IF(_xlfn.IFNA(VLOOKUP(A17,'MP3'!MP,3,FALSE),0)="x",SUMPRODUCT((MPWV='MP3'!$A$1)*(uebernahme_PNP="ja"))+SUMPRODUCT((MPGA='MP3'!$A$1)*1),0)+IF(_xlfn.IFNA(VLOOKUP(A17,'MP4'!MP,3,FALSE),0)="x",SUMPRODUCT((MPWV='MP4'!$A$1)*(uebernahme_PNP="ja"))+SUMPRODUCT((MPGA='MP4'!$A$1)*1),0)+IF(_xlfn.IFNA(VLOOKUP(A17,'MP5'!MP,3,FALSE),0)="x",SUMPRODUCT((MPWV='MP5'!$A$1)*(uebernahme_PNP="ja"))+SUMPRODUCT((MPGA='MP5'!$A$1)*1),0)+IF(_xlfn.IFNA(VLOOKUP(A17,'MP6'!MP,3,FALSE),0)="x",SUMPRODUCT((MPWV='MP6'!$A$1)*(uebernahme_PNP="ja"))+SUMPRODUCT((MPGA='MP6'!$A$1)*1),0)+IF(_xlfn.IFNA(VLOOKUP(A17,'MP7'!MP,3,FALSE),0)="x",SUMPRODUCT((MPWV='MP7'!$A$1)*(uebernahme_PNP="ja"))+SUMPRODUCT((MPGA='MP7'!$A$1)*1),0)</f>
        <v>0</v>
      </c>
      <c r="C17" s="120">
        <f>IF(_xlfn.IFNA(VLOOKUP(A17,'MP1'!MP,3,FALSE),0)="x",SUMPRODUCT((MPWV='MP1'!$A$1)*1)+SUMPRODUCT((MPGA='MP1'!$A$1)*1),0)+IF(_xlfn.IFNA(VLOOKUP(A17,'MP2'!MP,3,FALSE),0)="x",SUMPRODUCT((MPWV='MP2'!$A$1)*1)+SUMPRODUCT((MPGA='MP2'!$A$1)*1),0)+IF(_xlfn.IFNA(VLOOKUP(A17,'MP3'!MP,3,FALSE),0)="x",SUMPRODUCT((MPWV='MP3'!$A$1)*1)+SUMPRODUCT((MPGA='MP3'!$A$1)*1),0)+IF(_xlfn.IFNA(VLOOKUP(A17,'MP4'!MP,3,FALSE),0)="x",SUMPRODUCT((MPWV='MP4'!$A$1)*1)+SUMPRODUCT((MPGA='MP4'!$A$1)*1),0)+IF(_xlfn.IFNA(VLOOKUP(A17,'MP5'!MP,3,FALSE),0)="x",SUMPRODUCT((MPWV='MP5'!$A$1)*1)+SUMPRODUCT((MPGA='MP5'!$A$1)*1),0)+IF(_xlfn.IFNA(VLOOKUP(A17,'MP6'!MP,3,FALSE),0)="x",SUMPRODUCT((MPWV='MP6'!$A$1)*1)+SUMPRODUCT((MPGA='MP6'!$A$1)*1),0)+IF(_xlfn.IFNA(VLOOKUP(A17,'MP7'!MP,3,FALSE),0)="x",SUMPRODUCT((MPWV='MP7'!$A$1)*1)+SUMPRODUCT((MPGA='MP7'!$A$1)*1),0)</f>
        <v>0</v>
      </c>
      <c r="D17" s="120">
        <f t="shared" si="0"/>
        <v>0</v>
      </c>
      <c r="E17" s="120" t="s">
        <v>256</v>
      </c>
      <c r="F17" s="120" t="s">
        <v>187</v>
      </c>
      <c r="G17" s="120" t="s">
        <v>187</v>
      </c>
      <c r="H17" s="138" t="s">
        <v>177</v>
      </c>
      <c r="I17" s="138" t="s">
        <v>187</v>
      </c>
      <c r="J17" s="112" t="s">
        <v>364</v>
      </c>
    </row>
    <row r="18" spans="1:10" ht="45" x14ac:dyDescent="0.25">
      <c r="A18" s="131" t="s">
        <v>16</v>
      </c>
      <c r="B18" s="120">
        <f>IF(_xlfn.IFNA(VLOOKUP(A18,'MP1'!MP,3,FALSE),0)="x",SUMPRODUCT((MPWV='MP1'!$A$1)*(uebernahme_PNP="ja"))+SUMPRODUCT((MPGA='MP1'!$A$1)*1),0)+IF(_xlfn.IFNA(VLOOKUP(A18,'MP2'!MP,3,FALSE),0)="x",SUMPRODUCT((MPWV='MP2'!$A$1)*(uebernahme_PNP="ja"))+SUMPRODUCT((MPGA='MP2'!$A$1)*1),0)+IF(_xlfn.IFNA(VLOOKUP(A18,'MP3'!MP,3,FALSE),0)="x",SUMPRODUCT((MPWV='MP3'!$A$1)*(uebernahme_PNP="ja"))+SUMPRODUCT((MPGA='MP3'!$A$1)*1),0)+IF(_xlfn.IFNA(VLOOKUP(A18,'MP4'!MP,3,FALSE),0)="x",SUMPRODUCT((MPWV='MP4'!$A$1)*(uebernahme_PNP="ja"))+SUMPRODUCT((MPGA='MP4'!$A$1)*1),0)+IF(_xlfn.IFNA(VLOOKUP(A18,'MP5'!MP,3,FALSE),0)="x",SUMPRODUCT((MPWV='MP5'!$A$1)*(uebernahme_PNP="ja"))+SUMPRODUCT((MPGA='MP5'!$A$1)*1),0)+IF(_xlfn.IFNA(VLOOKUP(A18,'MP6'!MP,3,FALSE),0)="x",SUMPRODUCT((MPWV='MP6'!$A$1)*(uebernahme_PNP="ja"))+SUMPRODUCT((MPGA='MP6'!$A$1)*1),0)+IF(_xlfn.IFNA(VLOOKUP(A18,'MP7'!MP,3,FALSE),0)="x",SUMPRODUCT((MPWV='MP7'!$A$1)*(uebernahme_PNP="ja"))+SUMPRODUCT((MPGA='MP7'!$A$1)*1),0)</f>
        <v>0</v>
      </c>
      <c r="C18" s="120">
        <f>IF(_xlfn.IFNA(VLOOKUP(A18,'MP1'!MP,3,FALSE),0)="x",SUMPRODUCT((MPWV='MP1'!$A$1)*1)+SUMPRODUCT((MPGA='MP1'!$A$1)*1),0)+IF(_xlfn.IFNA(VLOOKUP(A18,'MP2'!MP,3,FALSE),0)="x",SUMPRODUCT((MPWV='MP2'!$A$1)*1)+SUMPRODUCT((MPGA='MP2'!$A$1)*1),0)+IF(_xlfn.IFNA(VLOOKUP(A18,'MP3'!MP,3,FALSE),0)="x",SUMPRODUCT((MPWV='MP3'!$A$1)*1)+SUMPRODUCT((MPGA='MP3'!$A$1)*1),0)+IF(_xlfn.IFNA(VLOOKUP(A18,'MP4'!MP,3,FALSE),0)="x",SUMPRODUCT((MPWV='MP4'!$A$1)*1)+SUMPRODUCT((MPGA='MP4'!$A$1)*1),0)+IF(_xlfn.IFNA(VLOOKUP(A18,'MP5'!MP,3,FALSE),0)="x",SUMPRODUCT((MPWV='MP5'!$A$1)*1)+SUMPRODUCT((MPGA='MP5'!$A$1)*1),0)+IF(_xlfn.IFNA(VLOOKUP(A18,'MP6'!MP,3,FALSE),0)="x",SUMPRODUCT((MPWV='MP6'!$A$1)*1)+SUMPRODUCT((MPGA='MP6'!$A$1)*1),0)+IF(_xlfn.IFNA(VLOOKUP(A18,'MP7'!MP,3,FALSE),0)="x",SUMPRODUCT((MPWV='MP7'!$A$1)*1)+SUMPRODUCT((MPGA='MP7'!$A$1)*1),0)</f>
        <v>0</v>
      </c>
      <c r="D18" s="120">
        <f t="shared" si="0"/>
        <v>0</v>
      </c>
      <c r="E18" s="120" t="s">
        <v>257</v>
      </c>
      <c r="F18" s="120" t="s">
        <v>187</v>
      </c>
      <c r="G18" s="120" t="s">
        <v>187</v>
      </c>
      <c r="H18" s="138" t="s">
        <v>177</v>
      </c>
      <c r="I18" s="138" t="s">
        <v>187</v>
      </c>
      <c r="J18" s="112" t="s">
        <v>364</v>
      </c>
    </row>
    <row r="19" spans="1:10" ht="45" x14ac:dyDescent="0.25">
      <c r="A19" s="131" t="s">
        <v>31</v>
      </c>
      <c r="B19" s="120">
        <f>IF(_xlfn.IFNA(VLOOKUP(A19,'MP1'!MP,3,FALSE),0)="x",SUMPRODUCT((MPWV='MP1'!$A$1)*(uebernahme_PNP="ja"))+SUMPRODUCT((MPGA='MP1'!$A$1)*1),0)+IF(_xlfn.IFNA(VLOOKUP(A19,'MP2'!MP,3,FALSE),0)="x",SUMPRODUCT((MPWV='MP2'!$A$1)*(uebernahme_PNP="ja"))+SUMPRODUCT((MPGA='MP2'!$A$1)*1),0)+IF(_xlfn.IFNA(VLOOKUP(A19,'MP3'!MP,3,FALSE),0)="x",SUMPRODUCT((MPWV='MP3'!$A$1)*(uebernahme_PNP="ja"))+SUMPRODUCT((MPGA='MP3'!$A$1)*1),0)+IF(_xlfn.IFNA(VLOOKUP(A19,'MP4'!MP,3,FALSE),0)="x",SUMPRODUCT((MPWV='MP4'!$A$1)*(uebernahme_PNP="ja"))+SUMPRODUCT((MPGA='MP4'!$A$1)*1),0)+IF(_xlfn.IFNA(VLOOKUP(A19,'MP5'!MP,3,FALSE),0)="x",SUMPRODUCT((MPWV='MP5'!$A$1)*(uebernahme_PNP="ja"))+SUMPRODUCT((MPGA='MP5'!$A$1)*1),0)+IF(_xlfn.IFNA(VLOOKUP(A19,'MP6'!MP,3,FALSE),0)="x",SUMPRODUCT((MPWV='MP6'!$A$1)*(uebernahme_PNP="ja"))+SUMPRODUCT((MPGA='MP6'!$A$1)*1),0)+IF(_xlfn.IFNA(VLOOKUP(A19,'MP7'!MP,3,FALSE),0)="x",SUMPRODUCT((MPWV='MP7'!$A$1)*(uebernahme_PNP="ja"))+SUMPRODUCT((MPGA='MP7'!$A$1)*1),0)</f>
        <v>0</v>
      </c>
      <c r="C19" s="120">
        <f>IF(_xlfn.IFNA(VLOOKUP(A19,'MP1'!MP,3,FALSE),0)="x",SUMPRODUCT((MPWV='MP1'!$A$1)*1)+SUMPRODUCT((MPGA='MP1'!$A$1)*1),0)+IF(_xlfn.IFNA(VLOOKUP(A19,'MP2'!MP,3,FALSE),0)="x",SUMPRODUCT((MPWV='MP2'!$A$1)*1)+SUMPRODUCT((MPGA='MP2'!$A$1)*1),0)+IF(_xlfn.IFNA(VLOOKUP(A19,'MP3'!MP,3,FALSE),0)="x",SUMPRODUCT((MPWV='MP3'!$A$1)*1)+SUMPRODUCT((MPGA='MP3'!$A$1)*1),0)+IF(_xlfn.IFNA(VLOOKUP(A19,'MP4'!MP,3,FALSE),0)="x",SUMPRODUCT((MPWV='MP4'!$A$1)*1)+SUMPRODUCT((MPGA='MP4'!$A$1)*1),0)+IF(_xlfn.IFNA(VLOOKUP(A19,'MP5'!MP,3,FALSE),0)="x",SUMPRODUCT((MPWV='MP5'!$A$1)*1)+SUMPRODUCT((MPGA='MP5'!$A$1)*1),0)+IF(_xlfn.IFNA(VLOOKUP(A19,'MP6'!MP,3,FALSE),0)="x",SUMPRODUCT((MPWV='MP6'!$A$1)*1)+SUMPRODUCT((MPGA='MP6'!$A$1)*1),0)+IF(_xlfn.IFNA(VLOOKUP(A19,'MP7'!MP,3,FALSE),0)="x",SUMPRODUCT((MPWV='MP7'!$A$1)*1)+SUMPRODUCT((MPGA='MP7'!$A$1)*1),0)</f>
        <v>0</v>
      </c>
      <c r="D19" s="120">
        <f t="shared" si="0"/>
        <v>0</v>
      </c>
      <c r="E19" s="120" t="s">
        <v>257</v>
      </c>
      <c r="F19" s="120" t="s">
        <v>187</v>
      </c>
      <c r="G19" s="120" t="s">
        <v>187</v>
      </c>
      <c r="H19" s="138" t="s">
        <v>177</v>
      </c>
      <c r="I19" s="138" t="s">
        <v>187</v>
      </c>
      <c r="J19" s="112" t="s">
        <v>364</v>
      </c>
    </row>
    <row r="20" spans="1:10" ht="45" x14ac:dyDescent="0.25">
      <c r="A20" s="131" t="s">
        <v>35</v>
      </c>
      <c r="B20" s="120">
        <f>IF(_xlfn.IFNA(VLOOKUP(A20,'MP1'!MP,3,FALSE),0)="x",SUMPRODUCT((MPWV='MP1'!$A$1)*(uebernahme_PNP="ja"))+SUMPRODUCT((MPGA='MP1'!$A$1)*1),0)+IF(_xlfn.IFNA(VLOOKUP(A20,'MP2'!MP,3,FALSE),0)="x",SUMPRODUCT((MPWV='MP2'!$A$1)*(uebernahme_PNP="ja"))+SUMPRODUCT((MPGA='MP2'!$A$1)*1),0)+IF(_xlfn.IFNA(VLOOKUP(A20,'MP3'!MP,3,FALSE),0)="x",SUMPRODUCT((MPWV='MP3'!$A$1)*(uebernahme_PNP="ja"))+SUMPRODUCT((MPGA='MP3'!$A$1)*1),0)+IF(_xlfn.IFNA(VLOOKUP(A20,'MP4'!MP,3,FALSE),0)="x",SUMPRODUCT((MPWV='MP4'!$A$1)*(uebernahme_PNP="ja"))+SUMPRODUCT((MPGA='MP4'!$A$1)*1),0)+IF(_xlfn.IFNA(VLOOKUP(A20,'MP5'!MP,3,FALSE),0)="x",SUMPRODUCT((MPWV='MP5'!$A$1)*(uebernahme_PNP="ja"))+SUMPRODUCT((MPGA='MP5'!$A$1)*1),0)+IF(_xlfn.IFNA(VLOOKUP(A20,'MP6'!MP,3,FALSE),0)="x",SUMPRODUCT((MPWV='MP6'!$A$1)*(uebernahme_PNP="ja"))+SUMPRODUCT((MPGA='MP6'!$A$1)*1),0)+IF(_xlfn.IFNA(VLOOKUP(A20,'MP7'!MP,3,FALSE),0)="x",SUMPRODUCT((MPWV='MP7'!$A$1)*(uebernahme_PNP="ja"))+SUMPRODUCT((MPGA='MP7'!$A$1)*1),0)</f>
        <v>0</v>
      </c>
      <c r="C20" s="120">
        <f>IF(_xlfn.IFNA(VLOOKUP(A20,'MP1'!MP,3,FALSE),0)="x",SUMPRODUCT((MPWV='MP1'!$A$1)*1)+SUMPRODUCT((MPGA='MP1'!$A$1)*1),0)+IF(_xlfn.IFNA(VLOOKUP(A20,'MP2'!MP,3,FALSE),0)="x",SUMPRODUCT((MPWV='MP2'!$A$1)*1)+SUMPRODUCT((MPGA='MP2'!$A$1)*1),0)+IF(_xlfn.IFNA(VLOOKUP(A20,'MP3'!MP,3,FALSE),0)="x",SUMPRODUCT((MPWV='MP3'!$A$1)*1)+SUMPRODUCT((MPGA='MP3'!$A$1)*1),0)+IF(_xlfn.IFNA(VLOOKUP(A20,'MP4'!MP,3,FALSE),0)="x",SUMPRODUCT((MPWV='MP4'!$A$1)*1)+SUMPRODUCT((MPGA='MP4'!$A$1)*1),0)+IF(_xlfn.IFNA(VLOOKUP(A20,'MP5'!MP,3,FALSE),0)="x",SUMPRODUCT((MPWV='MP5'!$A$1)*1)+SUMPRODUCT((MPGA='MP5'!$A$1)*1),0)+IF(_xlfn.IFNA(VLOOKUP(A20,'MP6'!MP,3,FALSE),0)="x",SUMPRODUCT((MPWV='MP6'!$A$1)*1)+SUMPRODUCT((MPGA='MP6'!$A$1)*1),0)+IF(_xlfn.IFNA(VLOOKUP(A20,'MP7'!MP,3,FALSE),0)="x",SUMPRODUCT((MPWV='MP7'!$A$1)*1)+SUMPRODUCT((MPGA='MP7'!$A$1)*1),0)</f>
        <v>0</v>
      </c>
      <c r="D20" s="120">
        <f t="shared" si="0"/>
        <v>0</v>
      </c>
      <c r="E20" s="120" t="s">
        <v>257</v>
      </c>
      <c r="F20" s="120" t="s">
        <v>187</v>
      </c>
      <c r="G20" s="120" t="s">
        <v>187</v>
      </c>
      <c r="H20" s="138" t="s">
        <v>177</v>
      </c>
      <c r="I20" s="138" t="s">
        <v>187</v>
      </c>
      <c r="J20" s="112" t="s">
        <v>364</v>
      </c>
    </row>
    <row r="21" spans="1:10" ht="45" x14ac:dyDescent="0.25">
      <c r="A21" s="131" t="s">
        <v>20</v>
      </c>
      <c r="B21" s="120">
        <f>IF(_xlfn.IFNA(VLOOKUP(A21,'MP1'!MP,3,FALSE),0)="x",SUMPRODUCT((MPWV='MP1'!$A$1)*(uebernahme_PNP="ja"))+SUMPRODUCT((MPGA='MP1'!$A$1)*1),0)+IF(_xlfn.IFNA(VLOOKUP(A21,'MP2'!MP,3,FALSE),0)="x",SUMPRODUCT((MPWV='MP2'!$A$1)*(uebernahme_PNP="ja"))+SUMPRODUCT((MPGA='MP2'!$A$1)*1),0)+IF(_xlfn.IFNA(VLOOKUP(A21,'MP3'!MP,3,FALSE),0)="x",SUMPRODUCT((MPWV='MP3'!$A$1)*(uebernahme_PNP="ja"))+SUMPRODUCT((MPGA='MP3'!$A$1)*1),0)+IF(_xlfn.IFNA(VLOOKUP(A21,'MP4'!MP,3,FALSE),0)="x",SUMPRODUCT((MPWV='MP4'!$A$1)*(uebernahme_PNP="ja"))+SUMPRODUCT((MPGA='MP4'!$A$1)*1),0)+IF(_xlfn.IFNA(VLOOKUP(A21,'MP5'!MP,3,FALSE),0)="x",SUMPRODUCT((MPWV='MP5'!$A$1)*(uebernahme_PNP="ja"))+SUMPRODUCT((MPGA='MP5'!$A$1)*1),0)+IF(_xlfn.IFNA(VLOOKUP(A21,'MP6'!MP,3,FALSE),0)="x",SUMPRODUCT((MPWV='MP6'!$A$1)*(uebernahme_PNP="ja"))+SUMPRODUCT((MPGA='MP6'!$A$1)*1),0)+IF(_xlfn.IFNA(VLOOKUP(A21,'MP7'!MP,3,FALSE),0)="x",SUMPRODUCT((MPWV='MP7'!$A$1)*(uebernahme_PNP="ja"))+SUMPRODUCT((MPGA='MP7'!$A$1)*1),0)</f>
        <v>0</v>
      </c>
      <c r="C21" s="120">
        <f>IF(_xlfn.IFNA(VLOOKUP(A21,'MP1'!MP,3,FALSE),0)="x",SUMPRODUCT((MPWV='MP1'!$A$1)*1)+SUMPRODUCT((MPGA='MP1'!$A$1)*1),0)+IF(_xlfn.IFNA(VLOOKUP(A21,'MP2'!MP,3,FALSE),0)="x",SUMPRODUCT((MPWV='MP2'!$A$1)*1)+SUMPRODUCT((MPGA='MP2'!$A$1)*1),0)+IF(_xlfn.IFNA(VLOOKUP(A21,'MP3'!MP,3,FALSE),0)="x",SUMPRODUCT((MPWV='MP3'!$A$1)*1)+SUMPRODUCT((MPGA='MP3'!$A$1)*1),0)+IF(_xlfn.IFNA(VLOOKUP(A21,'MP4'!MP,3,FALSE),0)="x",SUMPRODUCT((MPWV='MP4'!$A$1)*1)+SUMPRODUCT((MPGA='MP4'!$A$1)*1),0)+IF(_xlfn.IFNA(VLOOKUP(A21,'MP5'!MP,3,FALSE),0)="x",SUMPRODUCT((MPWV='MP5'!$A$1)*1)+SUMPRODUCT((MPGA='MP5'!$A$1)*1),0)+IF(_xlfn.IFNA(VLOOKUP(A21,'MP6'!MP,3,FALSE),0)="x",SUMPRODUCT((MPWV='MP6'!$A$1)*1)+SUMPRODUCT((MPGA='MP6'!$A$1)*1),0)+IF(_xlfn.IFNA(VLOOKUP(A21,'MP7'!MP,3,FALSE),0)="x",SUMPRODUCT((MPWV='MP7'!$A$1)*1)+SUMPRODUCT((MPGA='MP7'!$A$1)*1),0)</f>
        <v>0</v>
      </c>
      <c r="D21" s="120">
        <f t="shared" si="0"/>
        <v>0</v>
      </c>
      <c r="E21" s="120" t="s">
        <v>257</v>
      </c>
      <c r="F21" s="120" t="s">
        <v>187</v>
      </c>
      <c r="G21" s="120" t="s">
        <v>187</v>
      </c>
      <c r="H21" s="138" t="s">
        <v>177</v>
      </c>
      <c r="I21" s="138" t="s">
        <v>187</v>
      </c>
      <c r="J21" s="112" t="s">
        <v>364</v>
      </c>
    </row>
    <row r="22" spans="1:10" ht="45" x14ac:dyDescent="0.25">
      <c r="A22" s="131" t="s">
        <v>419</v>
      </c>
      <c r="B22" s="120">
        <f>IF(_xlfn.IFNA(VLOOKUP(A22,'MP1'!MP,3,FALSE),0)="x",SUMPRODUCT((MPWV='MP1'!$A$1)*(uebernahme_PNP="ja"))+SUMPRODUCT((MPGA='MP1'!$A$1)*1),0)+IF(_xlfn.IFNA(VLOOKUP(A22,'MP2'!MP,3,FALSE),0)="x",SUMPRODUCT((MPWV='MP2'!$A$1)*(uebernahme_PNP="ja"))+SUMPRODUCT((MPGA='MP2'!$A$1)*1),0)+IF(_xlfn.IFNA(VLOOKUP(A22,'MP3'!MP,3,FALSE),0)="x",SUMPRODUCT((MPWV='MP3'!$A$1)*(uebernahme_PNP="ja"))+SUMPRODUCT((MPGA='MP3'!$A$1)*1),0)+IF(_xlfn.IFNA(VLOOKUP(A22,'MP4'!MP,3,FALSE),0)="x",SUMPRODUCT((MPWV='MP4'!$A$1)*(uebernahme_PNP="ja"))+SUMPRODUCT((MPGA='MP4'!$A$1)*1),0)+IF(_xlfn.IFNA(VLOOKUP(A22,'MP5'!MP,3,FALSE),0)="x",SUMPRODUCT((MPWV='MP5'!$A$1)*(uebernahme_PNP="ja"))+SUMPRODUCT((MPGA='MP5'!$A$1)*1),0)+IF(_xlfn.IFNA(VLOOKUP(A22,'MP6'!MP,3,FALSE),0)="x",SUMPRODUCT((MPWV='MP6'!$A$1)*(uebernahme_PNP="ja"))+SUMPRODUCT((MPGA='MP6'!$A$1)*1),0)+IF(_xlfn.IFNA(VLOOKUP(A22,'MP7'!MP,3,FALSE),0)="x",SUMPRODUCT((MPWV='MP7'!$A$1)*(uebernahme_PNP="ja"))+SUMPRODUCT((MPGA='MP7'!$A$1)*1),0)</f>
        <v>0</v>
      </c>
      <c r="C22" s="120">
        <f>IF(_xlfn.IFNA(VLOOKUP(A22,'MP1'!MP,3,FALSE),0)="x",SUMPRODUCT((MPWV='MP1'!$A$1)*1)+SUMPRODUCT((MPGA='MP1'!$A$1)*1),0)+IF(_xlfn.IFNA(VLOOKUP(A22,'MP2'!MP,3,FALSE),0)="x",SUMPRODUCT((MPWV='MP2'!$A$1)*1)+SUMPRODUCT((MPGA='MP2'!$A$1)*1),0)+IF(_xlfn.IFNA(VLOOKUP(A22,'MP3'!MP,3,FALSE),0)="x",SUMPRODUCT((MPWV='MP3'!$A$1)*1)+SUMPRODUCT((MPGA='MP3'!$A$1)*1),0)+IF(_xlfn.IFNA(VLOOKUP(A22,'MP4'!MP,3,FALSE),0)="x",SUMPRODUCT((MPWV='MP4'!$A$1)*1)+SUMPRODUCT((MPGA='MP4'!$A$1)*1),0)+IF(_xlfn.IFNA(VLOOKUP(A22,'MP5'!MP,3,FALSE),0)="x",SUMPRODUCT((MPWV='MP5'!$A$1)*1)+SUMPRODUCT((MPGA='MP5'!$A$1)*1),0)+IF(_xlfn.IFNA(VLOOKUP(A22,'MP6'!MP,3,FALSE),0)="x",SUMPRODUCT((MPWV='MP6'!$A$1)*1)+SUMPRODUCT((MPGA='MP6'!$A$1)*1),0)+IF(_xlfn.IFNA(VLOOKUP(A22,'MP7'!MP,3,FALSE),0)="x",SUMPRODUCT((MPWV='MP7'!$A$1)*1)+SUMPRODUCT((MPGA='MP7'!$A$1)*1),0)</f>
        <v>0</v>
      </c>
      <c r="D22" s="120">
        <f t="shared" si="0"/>
        <v>0</v>
      </c>
      <c r="E22" s="120" t="s">
        <v>257</v>
      </c>
      <c r="F22" s="120" t="s">
        <v>187</v>
      </c>
      <c r="G22" s="120" t="s">
        <v>187</v>
      </c>
      <c r="H22" s="138" t="s">
        <v>187</v>
      </c>
      <c r="I22" s="138" t="s">
        <v>187</v>
      </c>
      <c r="J22" s="112" t="s">
        <v>364</v>
      </c>
    </row>
    <row r="23" spans="1:10" ht="45" x14ac:dyDescent="0.25">
      <c r="A23" s="131" t="s">
        <v>33</v>
      </c>
      <c r="B23" s="120">
        <f>IF(_xlfn.IFNA(VLOOKUP(A23,'MP1'!MP,3,FALSE),0)="x",SUMPRODUCT((MPWV='MP1'!$A$1)*(uebernahme_PNP="ja"))+SUMPRODUCT((MPGA='MP1'!$A$1)*1),0)+IF(_xlfn.IFNA(VLOOKUP(A23,'MP2'!MP,3,FALSE),0)="x",SUMPRODUCT((MPWV='MP2'!$A$1)*(uebernahme_PNP="ja"))+SUMPRODUCT((MPGA='MP2'!$A$1)*1),0)+IF(_xlfn.IFNA(VLOOKUP(A23,'MP3'!MP,3,FALSE),0)="x",SUMPRODUCT((MPWV='MP3'!$A$1)*(uebernahme_PNP="ja"))+SUMPRODUCT((MPGA='MP3'!$A$1)*1),0)+IF(_xlfn.IFNA(VLOOKUP(A23,'MP4'!MP,3,FALSE),0)="x",SUMPRODUCT((MPWV='MP4'!$A$1)*(uebernahme_PNP="ja"))+SUMPRODUCT((MPGA='MP4'!$A$1)*1),0)+IF(_xlfn.IFNA(VLOOKUP(A23,'MP5'!MP,3,FALSE),0)="x",SUMPRODUCT((MPWV='MP5'!$A$1)*(uebernahme_PNP="ja"))+SUMPRODUCT((MPGA='MP5'!$A$1)*1),0)+IF(_xlfn.IFNA(VLOOKUP(A23,'MP6'!MP,3,FALSE),0)="x",SUMPRODUCT((MPWV='MP6'!$A$1)*(uebernahme_PNP="ja"))+SUMPRODUCT((MPGA='MP6'!$A$1)*1),0)+IF(_xlfn.IFNA(VLOOKUP(A23,'MP7'!MP,3,FALSE),0)="x",SUMPRODUCT((MPWV='MP7'!$A$1)*(uebernahme_PNP="ja"))+SUMPRODUCT((MPGA='MP7'!$A$1)*1),0)</f>
        <v>0</v>
      </c>
      <c r="C23" s="120">
        <f>IF(_xlfn.IFNA(VLOOKUP(A23,'MP1'!MP,3,FALSE),0)="x",SUMPRODUCT((MPWV='MP1'!$A$1)*1)+SUMPRODUCT((MPGA='MP1'!$A$1)*1),0)+IF(_xlfn.IFNA(VLOOKUP(A23,'MP2'!MP,3,FALSE),0)="x",SUMPRODUCT((MPWV='MP2'!$A$1)*1)+SUMPRODUCT((MPGA='MP2'!$A$1)*1),0)+IF(_xlfn.IFNA(VLOOKUP(A23,'MP3'!MP,3,FALSE),0)="x",SUMPRODUCT((MPWV='MP3'!$A$1)*1)+SUMPRODUCT((MPGA='MP3'!$A$1)*1),0)+IF(_xlfn.IFNA(VLOOKUP(A23,'MP4'!MP,3,FALSE),0)="x",SUMPRODUCT((MPWV='MP4'!$A$1)*1)+SUMPRODUCT((MPGA='MP4'!$A$1)*1),0)+IF(_xlfn.IFNA(VLOOKUP(A23,'MP5'!MP,3,FALSE),0)="x",SUMPRODUCT((MPWV='MP5'!$A$1)*1)+SUMPRODUCT((MPGA='MP5'!$A$1)*1),0)+IF(_xlfn.IFNA(VLOOKUP(A23,'MP6'!MP,3,FALSE),0)="x",SUMPRODUCT((MPWV='MP6'!$A$1)*1)+SUMPRODUCT((MPGA='MP6'!$A$1)*1),0)+IF(_xlfn.IFNA(VLOOKUP(A23,'MP7'!MP,3,FALSE),0)="x",SUMPRODUCT((MPWV='MP7'!$A$1)*1)+SUMPRODUCT((MPGA='MP7'!$A$1)*1),0)</f>
        <v>0</v>
      </c>
      <c r="D23" s="120">
        <f t="shared" si="0"/>
        <v>0</v>
      </c>
      <c r="E23" s="120" t="s">
        <v>257</v>
      </c>
      <c r="F23" s="120" t="s">
        <v>187</v>
      </c>
      <c r="G23" s="120" t="s">
        <v>187</v>
      </c>
      <c r="H23" s="138" t="s">
        <v>177</v>
      </c>
      <c r="I23" s="138" t="s">
        <v>177</v>
      </c>
      <c r="J23" s="112" t="s">
        <v>364</v>
      </c>
    </row>
    <row r="24" spans="1:10" ht="45" x14ac:dyDescent="0.25">
      <c r="A24" s="131" t="s">
        <v>405</v>
      </c>
      <c r="B24" s="120">
        <f>IF(_xlfn.IFNA(VLOOKUP(A24,'MP1'!MP,3,FALSE),0)="x",SUMPRODUCT((MPWV='MP1'!$A$1)*(uebernahme_PNP="ja"))+SUMPRODUCT((MPGA='MP1'!$A$1)*1),0)+IF(_xlfn.IFNA(VLOOKUP(A24,'MP2'!MP,3,FALSE),0)="x",SUMPRODUCT((MPWV='MP2'!$A$1)*(uebernahme_PNP="ja"))+SUMPRODUCT((MPGA='MP2'!$A$1)*1),0)+IF(_xlfn.IFNA(VLOOKUP(A24,'MP3'!MP,3,FALSE),0)="x",SUMPRODUCT((MPWV='MP3'!$A$1)*(uebernahme_PNP="ja"))+SUMPRODUCT((MPGA='MP3'!$A$1)*1),0)+IF(_xlfn.IFNA(VLOOKUP(A24,'MP4'!MP,3,FALSE),0)="x",SUMPRODUCT((MPWV='MP4'!$A$1)*(uebernahme_PNP="ja"))+SUMPRODUCT((MPGA='MP4'!$A$1)*1),0)+IF(_xlfn.IFNA(VLOOKUP(A24,'MP5'!MP,3,FALSE),0)="x",SUMPRODUCT((MPWV='MP5'!$A$1)*(uebernahme_PNP="ja"))+SUMPRODUCT((MPGA='MP5'!$A$1)*1),0)+IF(_xlfn.IFNA(VLOOKUP(A24,'MP6'!MP,3,FALSE),0)="x",SUMPRODUCT((MPWV='MP6'!$A$1)*(uebernahme_PNP="ja"))+SUMPRODUCT((MPGA='MP6'!$A$1)*1),0)+IF(_xlfn.IFNA(VLOOKUP(A24,'MP7'!MP,3,FALSE),0)="x",SUMPRODUCT((MPWV='MP7'!$A$1)*(uebernahme_PNP="ja"))+SUMPRODUCT((MPGA='MP7'!$A$1)*1),0)</f>
        <v>0</v>
      </c>
      <c r="C24" s="120">
        <f>IF(_xlfn.IFNA(VLOOKUP(A24,'MP1'!MP,3,FALSE),0)="x",SUMPRODUCT((MPWV='MP1'!$A$1)*1)+SUMPRODUCT((MPGA='MP1'!$A$1)*1),0)+IF(_xlfn.IFNA(VLOOKUP(A24,'MP2'!MP,3,FALSE),0)="x",SUMPRODUCT((MPWV='MP2'!$A$1)*1)+SUMPRODUCT((MPGA='MP2'!$A$1)*1),0)+IF(_xlfn.IFNA(VLOOKUP(A24,'MP3'!MP,3,FALSE),0)="x",SUMPRODUCT((MPWV='MP3'!$A$1)*1)+SUMPRODUCT((MPGA='MP3'!$A$1)*1),0)+IF(_xlfn.IFNA(VLOOKUP(A24,'MP4'!MP,3,FALSE),0)="x",SUMPRODUCT((MPWV='MP4'!$A$1)*1)+SUMPRODUCT((MPGA='MP4'!$A$1)*1),0)+IF(_xlfn.IFNA(VLOOKUP(A24,'MP5'!MP,3,FALSE),0)="x",SUMPRODUCT((MPWV='MP5'!$A$1)*1)+SUMPRODUCT((MPGA='MP5'!$A$1)*1),0)+IF(_xlfn.IFNA(VLOOKUP(A24,'MP6'!MP,3,FALSE),0)="x",SUMPRODUCT((MPWV='MP6'!$A$1)*1)+SUMPRODUCT((MPGA='MP6'!$A$1)*1),0)+IF(_xlfn.IFNA(VLOOKUP(A24,'MP7'!MP,3,FALSE),0)="x",SUMPRODUCT((MPWV='MP7'!$A$1)*1)+SUMPRODUCT((MPGA='MP7'!$A$1)*1),0)</f>
        <v>0</v>
      </c>
      <c r="D24" s="120">
        <f t="shared" si="0"/>
        <v>0</v>
      </c>
      <c r="E24" s="120" t="s">
        <v>257</v>
      </c>
      <c r="F24" s="120" t="s">
        <v>187</v>
      </c>
      <c r="G24" s="120" t="s">
        <v>187</v>
      </c>
      <c r="H24" s="138" t="s">
        <v>177</v>
      </c>
      <c r="I24" s="138" t="s">
        <v>177</v>
      </c>
      <c r="J24" s="112" t="s">
        <v>364</v>
      </c>
    </row>
    <row r="25" spans="1:10" ht="45" x14ac:dyDescent="0.25">
      <c r="A25" s="131" t="s">
        <v>18</v>
      </c>
      <c r="B25" s="120">
        <f>IF(_xlfn.IFNA(VLOOKUP(A25,'MP1'!MP,3,FALSE),0)="x",SUMPRODUCT((MPWV='MP1'!$A$1)*(uebernahme_PNP="ja"))+SUMPRODUCT((MPGA='MP1'!$A$1)*1),0)+IF(_xlfn.IFNA(VLOOKUP(A25,'MP2'!MP,3,FALSE),0)="x",SUMPRODUCT((MPWV='MP2'!$A$1)*(uebernahme_PNP="ja"))+SUMPRODUCT((MPGA='MP2'!$A$1)*1),0)+IF(_xlfn.IFNA(VLOOKUP(A25,'MP3'!MP,3,FALSE),0)="x",SUMPRODUCT((MPWV='MP3'!$A$1)*(uebernahme_PNP="ja"))+SUMPRODUCT((MPGA='MP3'!$A$1)*1),0)+IF(_xlfn.IFNA(VLOOKUP(A25,'MP4'!MP,3,FALSE),0)="x",SUMPRODUCT((MPWV='MP4'!$A$1)*(uebernahme_PNP="ja"))+SUMPRODUCT((MPGA='MP4'!$A$1)*1),0)+IF(_xlfn.IFNA(VLOOKUP(A25,'MP5'!MP,3,FALSE),0)="x",SUMPRODUCT((MPWV='MP5'!$A$1)*(uebernahme_PNP="ja"))+SUMPRODUCT((MPGA='MP5'!$A$1)*1),0)+IF(_xlfn.IFNA(VLOOKUP(A25,'MP6'!MP,3,FALSE),0)="x",SUMPRODUCT((MPWV='MP6'!$A$1)*(uebernahme_PNP="ja"))+SUMPRODUCT((MPGA='MP6'!$A$1)*1),0)+IF(_xlfn.IFNA(VLOOKUP(A25,'MP7'!MP,3,FALSE),0)="x",SUMPRODUCT((MPWV='MP7'!$A$1)*(uebernahme_PNP="ja"))+SUMPRODUCT((MPGA='MP7'!$A$1)*1),0)</f>
        <v>0</v>
      </c>
      <c r="C25" s="120">
        <f>IF(_xlfn.IFNA(VLOOKUP(A25,'MP1'!MP,3,FALSE),0)="x",SUMPRODUCT((MPWV='MP1'!$A$1)*1)+SUMPRODUCT((MPGA='MP1'!$A$1)*1),0)+IF(_xlfn.IFNA(VLOOKUP(A25,'MP2'!MP,3,FALSE),0)="x",SUMPRODUCT((MPWV='MP2'!$A$1)*1)+SUMPRODUCT((MPGA='MP2'!$A$1)*1),0)+IF(_xlfn.IFNA(VLOOKUP(A25,'MP3'!MP,3,FALSE),0)="x",SUMPRODUCT((MPWV='MP3'!$A$1)*1)+SUMPRODUCT((MPGA='MP3'!$A$1)*1),0)+IF(_xlfn.IFNA(VLOOKUP(A25,'MP4'!MP,3,FALSE),0)="x",SUMPRODUCT((MPWV='MP4'!$A$1)*1)+SUMPRODUCT((MPGA='MP4'!$A$1)*1),0)+IF(_xlfn.IFNA(VLOOKUP(A25,'MP5'!MP,3,FALSE),0)="x",SUMPRODUCT((MPWV='MP5'!$A$1)*1)+SUMPRODUCT((MPGA='MP5'!$A$1)*1),0)+IF(_xlfn.IFNA(VLOOKUP(A25,'MP6'!MP,3,FALSE),0)="x",SUMPRODUCT((MPWV='MP6'!$A$1)*1)+SUMPRODUCT((MPGA='MP6'!$A$1)*1),0)+IF(_xlfn.IFNA(VLOOKUP(A25,'MP7'!MP,3,FALSE),0)="x",SUMPRODUCT((MPWV='MP7'!$A$1)*1)+SUMPRODUCT((MPGA='MP7'!$A$1)*1),0)</f>
        <v>0</v>
      </c>
      <c r="D25" s="120">
        <f t="shared" si="0"/>
        <v>0</v>
      </c>
      <c r="E25" s="120" t="s">
        <v>257</v>
      </c>
      <c r="F25" s="120" t="s">
        <v>187</v>
      </c>
      <c r="G25" s="120" t="s">
        <v>187</v>
      </c>
      <c r="H25" s="138" t="s">
        <v>177</v>
      </c>
      <c r="I25" s="138" t="s">
        <v>187</v>
      </c>
      <c r="J25" s="112" t="s">
        <v>364</v>
      </c>
    </row>
    <row r="26" spans="1:10" ht="45" x14ac:dyDescent="0.25">
      <c r="A26" s="131" t="s">
        <v>23</v>
      </c>
      <c r="B26" s="120">
        <f>IF(_xlfn.IFNA(VLOOKUP(A26,'MP1'!MP,3,FALSE),0)="x",SUMPRODUCT((MPWV='MP1'!$A$1)*(uebernahme_PNP="ja"))+SUMPRODUCT((MPGA='MP1'!$A$1)*1),0)+IF(_xlfn.IFNA(VLOOKUP(A26,'MP2'!MP,3,FALSE),0)="x",SUMPRODUCT((MPWV='MP2'!$A$1)*(uebernahme_PNP="ja"))+SUMPRODUCT((MPGA='MP2'!$A$1)*1),0)+IF(_xlfn.IFNA(VLOOKUP(A26,'MP3'!MP,3,FALSE),0)="x",SUMPRODUCT((MPWV='MP3'!$A$1)*(uebernahme_PNP="ja"))+SUMPRODUCT((MPGA='MP3'!$A$1)*1),0)+IF(_xlfn.IFNA(VLOOKUP(A26,'MP4'!MP,3,FALSE),0)="x",SUMPRODUCT((MPWV='MP4'!$A$1)*(uebernahme_PNP="ja"))+SUMPRODUCT((MPGA='MP4'!$A$1)*1),0)+IF(_xlfn.IFNA(VLOOKUP(A26,'MP5'!MP,3,FALSE),0)="x",SUMPRODUCT((MPWV='MP5'!$A$1)*(uebernahme_PNP="ja"))+SUMPRODUCT((MPGA='MP5'!$A$1)*1),0)+IF(_xlfn.IFNA(VLOOKUP(A26,'MP6'!MP,3,FALSE),0)="x",SUMPRODUCT((MPWV='MP6'!$A$1)*(uebernahme_PNP="ja"))+SUMPRODUCT((MPGA='MP6'!$A$1)*1),0)+IF(_xlfn.IFNA(VLOOKUP(A26,'MP7'!MP,3,FALSE),0)="x",SUMPRODUCT((MPWV='MP7'!$A$1)*(uebernahme_PNP="ja"))+SUMPRODUCT((MPGA='MP7'!$A$1)*1),0)</f>
        <v>0</v>
      </c>
      <c r="C26" s="120">
        <f>IF(_xlfn.IFNA(VLOOKUP(A26,'MP1'!MP,3,FALSE),0)="x",SUMPRODUCT((MPWV='MP1'!$A$1)*1)+SUMPRODUCT((MPGA='MP1'!$A$1)*1),0)+IF(_xlfn.IFNA(VLOOKUP(A26,'MP2'!MP,3,FALSE),0)="x",SUMPRODUCT((MPWV='MP2'!$A$1)*1)+SUMPRODUCT((MPGA='MP2'!$A$1)*1),0)+IF(_xlfn.IFNA(VLOOKUP(A26,'MP3'!MP,3,FALSE),0)="x",SUMPRODUCT((MPWV='MP3'!$A$1)*1)+SUMPRODUCT((MPGA='MP3'!$A$1)*1),0)+IF(_xlfn.IFNA(VLOOKUP(A26,'MP4'!MP,3,FALSE),0)="x",SUMPRODUCT((MPWV='MP4'!$A$1)*1)+SUMPRODUCT((MPGA='MP4'!$A$1)*1),0)+IF(_xlfn.IFNA(VLOOKUP(A26,'MP5'!MP,3,FALSE),0)="x",SUMPRODUCT((MPWV='MP5'!$A$1)*1)+SUMPRODUCT((MPGA='MP5'!$A$1)*1),0)+IF(_xlfn.IFNA(VLOOKUP(A26,'MP6'!MP,3,FALSE),0)="x",SUMPRODUCT((MPWV='MP6'!$A$1)*1)+SUMPRODUCT((MPGA='MP6'!$A$1)*1),0)+IF(_xlfn.IFNA(VLOOKUP(A26,'MP7'!MP,3,FALSE),0)="x",SUMPRODUCT((MPWV='MP7'!$A$1)*1)+SUMPRODUCT((MPGA='MP7'!$A$1)*1),0)</f>
        <v>0</v>
      </c>
      <c r="D26" s="120">
        <f t="shared" si="0"/>
        <v>0</v>
      </c>
      <c r="E26" s="120" t="s">
        <v>257</v>
      </c>
      <c r="F26" s="120" t="s">
        <v>187</v>
      </c>
      <c r="G26" s="120" t="s">
        <v>187</v>
      </c>
      <c r="H26" s="138" t="s">
        <v>177</v>
      </c>
      <c r="I26" s="138" t="s">
        <v>187</v>
      </c>
      <c r="J26" s="112" t="s">
        <v>364</v>
      </c>
    </row>
    <row r="27" spans="1:10" ht="45" x14ac:dyDescent="0.25">
      <c r="A27" s="131" t="s">
        <v>34</v>
      </c>
      <c r="B27" s="120">
        <f>IF(_xlfn.IFNA(VLOOKUP(A27,'MP1'!MP,3,FALSE),0)="x",SUMPRODUCT((MPWV='MP1'!$A$1)*(uebernahme_PNP="ja"))+SUMPRODUCT((MPGA='MP1'!$A$1)*1),0)+IF(_xlfn.IFNA(VLOOKUP(A27,'MP2'!MP,3,FALSE),0)="x",SUMPRODUCT((MPWV='MP2'!$A$1)*(uebernahme_PNP="ja"))+SUMPRODUCT((MPGA='MP2'!$A$1)*1),0)+IF(_xlfn.IFNA(VLOOKUP(A27,'MP3'!MP,3,FALSE),0)="x",SUMPRODUCT((MPWV='MP3'!$A$1)*(uebernahme_PNP="ja"))+SUMPRODUCT((MPGA='MP3'!$A$1)*1),0)+IF(_xlfn.IFNA(VLOOKUP(A27,'MP4'!MP,3,FALSE),0)="x",SUMPRODUCT((MPWV='MP4'!$A$1)*(uebernahme_PNP="ja"))+SUMPRODUCT((MPGA='MP4'!$A$1)*1),0)+IF(_xlfn.IFNA(VLOOKUP(A27,'MP5'!MP,3,FALSE),0)="x",SUMPRODUCT((MPWV='MP5'!$A$1)*(uebernahme_PNP="ja"))+SUMPRODUCT((MPGA='MP5'!$A$1)*1),0)+IF(_xlfn.IFNA(VLOOKUP(A27,'MP6'!MP,3,FALSE),0)="x",SUMPRODUCT((MPWV='MP6'!$A$1)*(uebernahme_PNP="ja"))+SUMPRODUCT((MPGA='MP6'!$A$1)*1),0)+IF(_xlfn.IFNA(VLOOKUP(A27,'MP7'!MP,3,FALSE),0)="x",SUMPRODUCT((MPWV='MP7'!$A$1)*(uebernahme_PNP="ja"))+SUMPRODUCT((MPGA='MP7'!$A$1)*1),0)</f>
        <v>0</v>
      </c>
      <c r="C27" s="120">
        <f>IF(_xlfn.IFNA(VLOOKUP(A27,'MP1'!MP,3,FALSE),0)="x",SUMPRODUCT((MPWV='MP1'!$A$1)*1)+SUMPRODUCT((MPGA='MP1'!$A$1)*1),0)+IF(_xlfn.IFNA(VLOOKUP(A27,'MP2'!MP,3,FALSE),0)="x",SUMPRODUCT((MPWV='MP2'!$A$1)*1)+SUMPRODUCT((MPGA='MP2'!$A$1)*1),0)+IF(_xlfn.IFNA(VLOOKUP(A27,'MP3'!MP,3,FALSE),0)="x",SUMPRODUCT((MPWV='MP3'!$A$1)*1)+SUMPRODUCT((MPGA='MP3'!$A$1)*1),0)+IF(_xlfn.IFNA(VLOOKUP(A27,'MP4'!MP,3,FALSE),0)="x",SUMPRODUCT((MPWV='MP4'!$A$1)*1)+SUMPRODUCT((MPGA='MP4'!$A$1)*1),0)+IF(_xlfn.IFNA(VLOOKUP(A27,'MP5'!MP,3,FALSE),0)="x",SUMPRODUCT((MPWV='MP5'!$A$1)*1)+SUMPRODUCT((MPGA='MP5'!$A$1)*1),0)+IF(_xlfn.IFNA(VLOOKUP(A27,'MP6'!MP,3,FALSE),0)="x",SUMPRODUCT((MPWV='MP6'!$A$1)*1)+SUMPRODUCT((MPGA='MP6'!$A$1)*1),0)+IF(_xlfn.IFNA(VLOOKUP(A27,'MP7'!MP,3,FALSE),0)="x",SUMPRODUCT((MPWV='MP7'!$A$1)*1)+SUMPRODUCT((MPGA='MP7'!$A$1)*1),0)</f>
        <v>0</v>
      </c>
      <c r="D27" s="120">
        <f t="shared" si="0"/>
        <v>0</v>
      </c>
      <c r="E27" s="120" t="s">
        <v>257</v>
      </c>
      <c r="F27" s="120" t="s">
        <v>187</v>
      </c>
      <c r="G27" s="120" t="s">
        <v>187</v>
      </c>
      <c r="H27" s="138" t="s">
        <v>177</v>
      </c>
      <c r="I27" s="138" t="s">
        <v>187</v>
      </c>
      <c r="J27" s="112" t="s">
        <v>364</v>
      </c>
    </row>
    <row r="28" spans="1:10" ht="45" x14ac:dyDescent="0.25">
      <c r="A28" s="131" t="s">
        <v>24</v>
      </c>
      <c r="B28" s="120">
        <f>IF(_xlfn.IFNA(VLOOKUP(A28,'MP1'!MP,3,FALSE),0)="x",SUMPRODUCT((MPWV='MP1'!$A$1)*(uebernahme_PNP="ja"))+SUMPRODUCT((MPGA='MP1'!$A$1)*1),0)+IF(_xlfn.IFNA(VLOOKUP(A28,'MP2'!MP,3,FALSE),0)="x",SUMPRODUCT((MPWV='MP2'!$A$1)*(uebernahme_PNP="ja"))+SUMPRODUCT((MPGA='MP2'!$A$1)*1),0)+IF(_xlfn.IFNA(VLOOKUP(A28,'MP3'!MP,3,FALSE),0)="x",SUMPRODUCT((MPWV='MP3'!$A$1)*(uebernahme_PNP="ja"))+SUMPRODUCT((MPGA='MP3'!$A$1)*1),0)+IF(_xlfn.IFNA(VLOOKUP(A28,'MP4'!MP,3,FALSE),0)="x",SUMPRODUCT((MPWV='MP4'!$A$1)*(uebernahme_PNP="ja"))+SUMPRODUCT((MPGA='MP4'!$A$1)*1),0)+IF(_xlfn.IFNA(VLOOKUP(A28,'MP5'!MP,3,FALSE),0)="x",SUMPRODUCT((MPWV='MP5'!$A$1)*(uebernahme_PNP="ja"))+SUMPRODUCT((MPGA='MP5'!$A$1)*1),0)+IF(_xlfn.IFNA(VLOOKUP(A28,'MP6'!MP,3,FALSE),0)="x",SUMPRODUCT((MPWV='MP6'!$A$1)*(uebernahme_PNP="ja"))+SUMPRODUCT((MPGA='MP6'!$A$1)*1),0)+IF(_xlfn.IFNA(VLOOKUP(A28,'MP7'!MP,3,FALSE),0)="x",SUMPRODUCT((MPWV='MP7'!$A$1)*(uebernahme_PNP="ja"))+SUMPRODUCT((MPGA='MP7'!$A$1)*1),0)</f>
        <v>0</v>
      </c>
      <c r="C28" s="120">
        <f>IF(_xlfn.IFNA(VLOOKUP(A28,'MP1'!MP,3,FALSE),0)="x",SUMPRODUCT((MPWV='MP1'!$A$1)*1)+SUMPRODUCT((MPGA='MP1'!$A$1)*1),0)+IF(_xlfn.IFNA(VLOOKUP(A28,'MP2'!MP,3,FALSE),0)="x",SUMPRODUCT((MPWV='MP2'!$A$1)*1)+SUMPRODUCT((MPGA='MP2'!$A$1)*1),0)+IF(_xlfn.IFNA(VLOOKUP(A28,'MP3'!MP,3,FALSE),0)="x",SUMPRODUCT((MPWV='MP3'!$A$1)*1)+SUMPRODUCT((MPGA='MP3'!$A$1)*1),0)+IF(_xlfn.IFNA(VLOOKUP(A28,'MP4'!MP,3,FALSE),0)="x",SUMPRODUCT((MPWV='MP4'!$A$1)*1)+SUMPRODUCT((MPGA='MP4'!$A$1)*1),0)+IF(_xlfn.IFNA(VLOOKUP(A28,'MP5'!MP,3,FALSE),0)="x",SUMPRODUCT((MPWV='MP5'!$A$1)*1)+SUMPRODUCT((MPGA='MP5'!$A$1)*1),0)+IF(_xlfn.IFNA(VLOOKUP(A28,'MP6'!MP,3,FALSE),0)="x",SUMPRODUCT((MPWV='MP6'!$A$1)*1)+SUMPRODUCT((MPGA='MP6'!$A$1)*1),0)+IF(_xlfn.IFNA(VLOOKUP(A28,'MP7'!MP,3,FALSE),0)="x",SUMPRODUCT((MPWV='MP7'!$A$1)*1)+SUMPRODUCT((MPGA='MP7'!$A$1)*1),0)</f>
        <v>0</v>
      </c>
      <c r="D28" s="120">
        <f t="shared" si="0"/>
        <v>0</v>
      </c>
      <c r="E28" s="120" t="s">
        <v>257</v>
      </c>
      <c r="F28" s="120" t="s">
        <v>187</v>
      </c>
      <c r="G28" s="120" t="s">
        <v>187</v>
      </c>
      <c r="H28" s="138" t="s">
        <v>177</v>
      </c>
      <c r="I28" s="138" t="s">
        <v>187</v>
      </c>
      <c r="J28" s="112" t="s">
        <v>364</v>
      </c>
    </row>
    <row r="29" spans="1:10" ht="45" x14ac:dyDescent="0.25">
      <c r="A29" s="131" t="s">
        <v>209</v>
      </c>
      <c r="B29" s="120">
        <f>IF(_xlfn.IFNA(VLOOKUP(A29,'MP1'!MP,3,FALSE),0)="x",SUMPRODUCT((MPWV='MP1'!$A$1)*(uebernahme_PNP="ja"))+SUMPRODUCT((MPGA='MP1'!$A$1)*1),0)+IF(_xlfn.IFNA(VLOOKUP(A29,'MP2'!MP,3,FALSE),0)="x",SUMPRODUCT((MPWV='MP2'!$A$1)*(uebernahme_PNP="ja"))+SUMPRODUCT((MPGA='MP2'!$A$1)*1),0)+IF(_xlfn.IFNA(VLOOKUP(A29,'MP3'!MP,3,FALSE),0)="x",SUMPRODUCT((MPWV='MP3'!$A$1)*(uebernahme_PNP="ja"))+SUMPRODUCT((MPGA='MP3'!$A$1)*1),0)+IF(_xlfn.IFNA(VLOOKUP(A29,'MP4'!MP,3,FALSE),0)="x",SUMPRODUCT((MPWV='MP4'!$A$1)*(uebernahme_PNP="ja"))+SUMPRODUCT((MPGA='MP4'!$A$1)*1),0)+IF(_xlfn.IFNA(VLOOKUP(A29,'MP5'!MP,3,FALSE),0)="x",SUMPRODUCT((MPWV='MP5'!$A$1)*(uebernahme_PNP="ja"))+SUMPRODUCT((MPGA='MP5'!$A$1)*1),0)+IF(_xlfn.IFNA(VLOOKUP(A29,'MP6'!MP,3,FALSE),0)="x",SUMPRODUCT((MPWV='MP6'!$A$1)*(uebernahme_PNP="ja"))+SUMPRODUCT((MPGA='MP6'!$A$1)*1),0)+IF(_xlfn.IFNA(VLOOKUP(A29,'MP7'!MP,3,FALSE),0)="x",SUMPRODUCT((MPWV='MP7'!$A$1)*(uebernahme_PNP="ja"))+SUMPRODUCT((MPGA='MP7'!$A$1)*1),0)</f>
        <v>0</v>
      </c>
      <c r="C29" s="120">
        <f>IF(_xlfn.IFNA(VLOOKUP(A29,'MP1'!MP,3,FALSE),0)="x",SUMPRODUCT((MPWV='MP1'!$A$1)*1)+SUMPRODUCT((MPGA='MP1'!$A$1)*1),0)+IF(_xlfn.IFNA(VLOOKUP(A29,'MP2'!MP,3,FALSE),0)="x",SUMPRODUCT((MPWV='MP2'!$A$1)*1)+SUMPRODUCT((MPGA='MP2'!$A$1)*1),0)+IF(_xlfn.IFNA(VLOOKUP(A29,'MP3'!MP,3,FALSE),0)="x",SUMPRODUCT((MPWV='MP3'!$A$1)*1)+SUMPRODUCT((MPGA='MP3'!$A$1)*1),0)+IF(_xlfn.IFNA(VLOOKUP(A29,'MP4'!MP,3,FALSE),0)="x",SUMPRODUCT((MPWV='MP4'!$A$1)*1)+SUMPRODUCT((MPGA='MP4'!$A$1)*1),0)+IF(_xlfn.IFNA(VLOOKUP(A29,'MP5'!MP,3,FALSE),0)="x",SUMPRODUCT((MPWV='MP5'!$A$1)*1)+SUMPRODUCT((MPGA='MP5'!$A$1)*1),0)+IF(_xlfn.IFNA(VLOOKUP(A29,'MP6'!MP,3,FALSE),0)="x",SUMPRODUCT((MPWV='MP6'!$A$1)*1)+SUMPRODUCT((MPGA='MP6'!$A$1)*1),0)+IF(_xlfn.IFNA(VLOOKUP(A29,'MP7'!MP,3,FALSE),0)="x",SUMPRODUCT((MPWV='MP7'!$A$1)*1)+SUMPRODUCT((MPGA='MP7'!$A$1)*1),0)</f>
        <v>0</v>
      </c>
      <c r="D29" s="120">
        <f t="shared" si="0"/>
        <v>0</v>
      </c>
      <c r="E29" s="120" t="s">
        <v>257</v>
      </c>
      <c r="F29" s="120" t="s">
        <v>187</v>
      </c>
      <c r="G29" s="120" t="s">
        <v>187</v>
      </c>
      <c r="H29" s="138" t="s">
        <v>177</v>
      </c>
      <c r="I29" s="138" t="s">
        <v>187</v>
      </c>
      <c r="J29" s="112" t="s">
        <v>364</v>
      </c>
    </row>
    <row r="30" spans="1:10" ht="45" x14ac:dyDescent="0.25">
      <c r="A30" s="131" t="s">
        <v>420</v>
      </c>
      <c r="B30" s="120">
        <f>IF(_xlfn.IFNA(VLOOKUP(A30,'MP1'!MP,3,FALSE),0)="x",SUMPRODUCT((MPWV='MP1'!$A$1)*(uebernahme_PNP="ja"))+SUMPRODUCT((MPGA='MP1'!$A$1)*1),0)+IF(_xlfn.IFNA(VLOOKUP(A30,'MP2'!MP,3,FALSE),0)="x",SUMPRODUCT((MPWV='MP2'!$A$1)*(uebernahme_PNP="ja"))+SUMPRODUCT((MPGA='MP2'!$A$1)*1),0)+IF(_xlfn.IFNA(VLOOKUP(A30,'MP3'!MP,3,FALSE),0)="x",SUMPRODUCT((MPWV='MP3'!$A$1)*(uebernahme_PNP="ja"))+SUMPRODUCT((MPGA='MP3'!$A$1)*1),0)+IF(_xlfn.IFNA(VLOOKUP(A30,'MP4'!MP,3,FALSE),0)="x",SUMPRODUCT((MPWV='MP4'!$A$1)*(uebernahme_PNP="ja"))+SUMPRODUCT((MPGA='MP4'!$A$1)*1),0)+IF(_xlfn.IFNA(VLOOKUP(A30,'MP5'!MP,3,FALSE),0)="x",SUMPRODUCT((MPWV='MP5'!$A$1)*(uebernahme_PNP="ja"))+SUMPRODUCT((MPGA='MP5'!$A$1)*1),0)+IF(_xlfn.IFNA(VLOOKUP(A30,'MP6'!MP,3,FALSE),0)="x",SUMPRODUCT((MPWV='MP6'!$A$1)*(uebernahme_PNP="ja"))+SUMPRODUCT((MPGA='MP6'!$A$1)*1),0)+IF(_xlfn.IFNA(VLOOKUP(A30,'MP7'!MP,3,FALSE),0)="x",SUMPRODUCT((MPWV='MP7'!$A$1)*(uebernahme_PNP="ja"))+SUMPRODUCT((MPGA='MP7'!$A$1)*1),0)</f>
        <v>0</v>
      </c>
      <c r="C30" s="120">
        <f>IF(_xlfn.IFNA(VLOOKUP(A30,'MP1'!MP,3,FALSE),0)="x",SUMPRODUCT((MPWV='MP1'!$A$1)*1)+SUMPRODUCT((MPGA='MP1'!$A$1)*1),0)+IF(_xlfn.IFNA(VLOOKUP(A30,'MP2'!MP,3,FALSE),0)="x",SUMPRODUCT((MPWV='MP2'!$A$1)*1)+SUMPRODUCT((MPGA='MP2'!$A$1)*1),0)+IF(_xlfn.IFNA(VLOOKUP(A30,'MP3'!MP,3,FALSE),0)="x",SUMPRODUCT((MPWV='MP3'!$A$1)*1)+SUMPRODUCT((MPGA='MP3'!$A$1)*1),0)+IF(_xlfn.IFNA(VLOOKUP(A30,'MP4'!MP,3,FALSE),0)="x",SUMPRODUCT((MPWV='MP4'!$A$1)*1)+SUMPRODUCT((MPGA='MP4'!$A$1)*1),0)+IF(_xlfn.IFNA(VLOOKUP(A30,'MP5'!MP,3,FALSE),0)="x",SUMPRODUCT((MPWV='MP5'!$A$1)*1)+SUMPRODUCT((MPGA='MP5'!$A$1)*1),0)+IF(_xlfn.IFNA(VLOOKUP(A30,'MP6'!MP,3,FALSE),0)="x",SUMPRODUCT((MPWV='MP6'!$A$1)*1)+SUMPRODUCT((MPGA='MP6'!$A$1)*1),0)+IF(_xlfn.IFNA(VLOOKUP(A30,'MP7'!MP,3,FALSE),0)="x",SUMPRODUCT((MPWV='MP7'!$A$1)*1)+SUMPRODUCT((MPGA='MP7'!$A$1)*1),0)</f>
        <v>0</v>
      </c>
      <c r="D30" s="120">
        <f t="shared" si="0"/>
        <v>0</v>
      </c>
      <c r="E30" s="120" t="s">
        <v>256</v>
      </c>
      <c r="F30" s="120" t="s">
        <v>187</v>
      </c>
      <c r="G30" s="120" t="s">
        <v>187</v>
      </c>
      <c r="H30" s="138" t="s">
        <v>177</v>
      </c>
      <c r="I30" s="138" t="s">
        <v>187</v>
      </c>
      <c r="J30" s="112" t="s">
        <v>364</v>
      </c>
    </row>
    <row r="31" spans="1:10" ht="60" x14ac:dyDescent="0.25">
      <c r="A31" s="131" t="s">
        <v>5</v>
      </c>
      <c r="B31" s="120">
        <f>IF(_xlfn.IFNA(VLOOKUP(A31,'MP1'!MP,3,FALSE),0)="x",SUMPRODUCT((MPWV='MP1'!$A$1)*(uebernahme_PNP="ja")*(PNSWV={"L","T"}))+SUMPRODUCT((MPGA='MP1'!$A$1)*(PNSGA={"L","T"})),0)+IF(_xlfn.IFNA(VLOOKUP(A31,'MP2'!MP,3,FALSE),0)="x",SUMPRODUCT((MPWV='MP2'!$A$1)*(uebernahme_PNP="ja")*(PNSWV={"L","T"}))+SUMPRODUCT((MPGA='MP2'!$A$1)*(PNSGA={"L","T"})),0)+IF(_xlfn.IFNA(VLOOKUP(A31,'MP3'!MP,3,FALSE),0)="x",SUMPRODUCT((MPWV='MP3'!$A$1)*(uebernahme_PNP="ja")*(PNSWV={"L","T"}))+SUMPRODUCT((MPGA='MP3'!$A$1)*(PNSGA={"L","T"})),0)+IF(_xlfn.IFNA(VLOOKUP(A31,'MP4'!MP,3,FALSE),0)="x",SUMPRODUCT((MPWV='MP4'!$A$1)*(uebernahme_PNP="ja")*(PNSWV={"L","T"}))+SUMPRODUCT((MPGA='MP4'!$A$1)*(PNSGA={"L","T"})),0)+IF(_xlfn.IFNA(VLOOKUP(A31,'MP5'!MP,3,FALSE),0)="x",SUMPRODUCT((MPWV='MP5'!$A$1)*(uebernahme_PNP="ja")*(PNSWV={"L","T"}))+SUMPRODUCT((MPGA='MP5'!$A$1)*(PNSGA={"L","T"})),0)+IF(_xlfn.IFNA(VLOOKUP(A31,'MP6'!MP,3,FALSE),0)="x",SUMPRODUCT((MPWV='MP6'!$A$1)*(uebernahme_PNP="ja")*(PNSWV={"L","T"}))+SUMPRODUCT((MPGA='MP6'!$A$1)*(PNSGA={"L","T"})),0)+IF(_xlfn.IFNA(VLOOKUP(A31,'MP7'!MP,3,FALSE),0)="x",SUMPRODUCT((MPWV='MP7'!$A$1)*(uebernahme_PNP="ja")*(PNSWV={"L","T"}))+SUMPRODUCT((MPGA='MP7'!$A$1)*(PNSGA={"L","T"})),0)</f>
        <v>0</v>
      </c>
      <c r="C31" s="120">
        <f>IF(_xlfn.IFNA(VLOOKUP(A31,'MP1'!MP,3,FALSE),0)="x",SUMPRODUCT((MPWV='MP1'!$A$1)*1)+SUMPRODUCT((MPGA='MP1'!$A$1)*1),0)+IF(_xlfn.IFNA(VLOOKUP(A31,'MP2'!MP,3,FALSE),0)="x",SUMPRODUCT((MPWV='MP2'!$A$1)*1)+SUMPRODUCT((MPGA='MP2'!$A$1)*1),0)+IF(_xlfn.IFNA(VLOOKUP(A31,'MP3'!MP,3,FALSE),0)="x",SUMPRODUCT((MPWV='MP3'!$A$1)*1)+SUMPRODUCT((MPGA='MP3'!$A$1)*1),0)+IF(_xlfn.IFNA(VLOOKUP(A31,'MP4'!MP,3,FALSE),0)="x",SUMPRODUCT((MPWV='MP4'!$A$1)*1)+SUMPRODUCT((MPGA='MP4'!$A$1)*1),0)+IF(_xlfn.IFNA(VLOOKUP(A31,'MP5'!MP,3,FALSE),0)="x",SUMPRODUCT((MPWV='MP5'!$A$1)*1)+SUMPRODUCT((MPGA='MP5'!$A$1)*1),0)+IF(_xlfn.IFNA(VLOOKUP(A31,'MP6'!MP,3,FALSE),0)="x",SUMPRODUCT((MPWV='MP6'!$A$1)*1)+SUMPRODUCT((MPGA='MP6'!$A$1)*1),0)+IF(_xlfn.IFNA(VLOOKUP(A31,'MP7'!MP,3,FALSE),0)="x",SUMPRODUCT((MPWV='MP7'!$A$1)*1)+SUMPRODUCT((MPGA='MP7'!$A$1)*1),0)</f>
        <v>0</v>
      </c>
      <c r="D31" s="120">
        <f t="shared" si="0"/>
        <v>0</v>
      </c>
      <c r="E31" s="120" t="s">
        <v>257</v>
      </c>
      <c r="F31" s="120" t="s">
        <v>177</v>
      </c>
      <c r="G31" s="120" t="s">
        <v>187</v>
      </c>
      <c r="H31" s="138" t="s">
        <v>177</v>
      </c>
      <c r="I31" s="138" t="s">
        <v>187</v>
      </c>
      <c r="J31" s="113" t="s">
        <v>372</v>
      </c>
    </row>
    <row r="32" spans="1:10" ht="60" x14ac:dyDescent="0.25">
      <c r="A32" s="131" t="s">
        <v>6</v>
      </c>
      <c r="B32" s="120">
        <f>IF(_xlfn.IFNA(VLOOKUP(A32,'MP1'!MP,3,FALSE),0)="x",SUMPRODUCT((MPWV='MP1'!$A$1)*(uebernahme_PNP="ja")*(PNSWV={"L","T"}))+SUMPRODUCT((MPGA='MP1'!$A$1)*(PNSGA={"L","T"})),0)+IF(_xlfn.IFNA(VLOOKUP(A32,'MP2'!MP,3,FALSE),0)="x",SUMPRODUCT((MPWV='MP2'!$A$1)*(uebernahme_PNP="ja")*(PNSWV={"L","T"}))+SUMPRODUCT((MPGA='MP2'!$A$1)*(PNSGA={"L","T"})),0)+IF(_xlfn.IFNA(VLOOKUP(A32,'MP3'!MP,3,FALSE),0)="x",SUMPRODUCT((MPWV='MP3'!$A$1)*(uebernahme_PNP="ja")*(PNSWV={"L","T"}))+SUMPRODUCT((MPGA='MP3'!$A$1)*(PNSGA={"L","T"})),0)+IF(_xlfn.IFNA(VLOOKUP(A32,'MP4'!MP,3,FALSE),0)="x",SUMPRODUCT((MPWV='MP4'!$A$1)*(uebernahme_PNP="ja")*(PNSWV={"L","T"}))+SUMPRODUCT((MPGA='MP4'!$A$1)*(PNSGA={"L","T"})),0)+IF(_xlfn.IFNA(VLOOKUP(A32,'MP5'!MP,3,FALSE),0)="x",SUMPRODUCT((MPWV='MP5'!$A$1)*(uebernahme_PNP="ja")*(PNSWV={"L","T"}))+SUMPRODUCT((MPGA='MP5'!$A$1)*(PNSGA={"L","T"})),0)+IF(_xlfn.IFNA(VLOOKUP(A32,'MP6'!MP,3,FALSE),0)="x",SUMPRODUCT((MPWV='MP6'!$A$1)*(uebernahme_PNP="ja")*(PNSWV={"L","T"}))+SUMPRODUCT((MPGA='MP6'!$A$1)*(PNSGA={"L","T"})),0)+IF(_xlfn.IFNA(VLOOKUP(A32,'MP7'!MP,3,FALSE),0)="x",SUMPRODUCT((MPWV='MP7'!$A$1)*(uebernahme_PNP="ja")*(PNSWV={"L","T"}))+SUMPRODUCT((MPGA='MP7'!$A$1)*(PNSGA={"L","T"})),0)</f>
        <v>0</v>
      </c>
      <c r="C32" s="120">
        <f>IF(_xlfn.IFNA(VLOOKUP(A32,'MP1'!MP,3,FALSE),0)="x",SUMPRODUCT((MPWV='MP1'!$A$1)*1)+SUMPRODUCT((MPGA='MP1'!$A$1)*1),0)+IF(_xlfn.IFNA(VLOOKUP(A32,'MP2'!MP,3,FALSE),0)="x",SUMPRODUCT((MPWV='MP2'!$A$1)*1)+SUMPRODUCT((MPGA='MP2'!$A$1)*1),0)+IF(_xlfn.IFNA(VLOOKUP(A32,'MP3'!MP,3,FALSE),0)="x",SUMPRODUCT((MPWV='MP3'!$A$1)*1)+SUMPRODUCT((MPGA='MP3'!$A$1)*1),0)+IF(_xlfn.IFNA(VLOOKUP(A32,'MP4'!MP,3,FALSE),0)="x",SUMPRODUCT((MPWV='MP4'!$A$1)*1)+SUMPRODUCT((MPGA='MP4'!$A$1)*1),0)+IF(_xlfn.IFNA(VLOOKUP(A32,'MP5'!MP,3,FALSE),0)="x",SUMPRODUCT((MPWV='MP5'!$A$1)*1)+SUMPRODUCT((MPGA='MP5'!$A$1)*1),0)+IF(_xlfn.IFNA(VLOOKUP(A32,'MP6'!MP,3,FALSE),0)="x",SUMPRODUCT((MPWV='MP6'!$A$1)*1)+SUMPRODUCT((MPGA='MP6'!$A$1)*1),0)+IF(_xlfn.IFNA(VLOOKUP(A32,'MP7'!MP,3,FALSE),0)="x",SUMPRODUCT((MPWV='MP7'!$A$1)*1)+SUMPRODUCT((MPGA='MP7'!$A$1)*1),0)</f>
        <v>0</v>
      </c>
      <c r="D32" s="120">
        <f t="shared" si="0"/>
        <v>0</v>
      </c>
      <c r="E32" s="120" t="s">
        <v>257</v>
      </c>
      <c r="F32" s="120" t="s">
        <v>177</v>
      </c>
      <c r="G32" s="120" t="s">
        <v>187</v>
      </c>
      <c r="H32" s="138" t="s">
        <v>177</v>
      </c>
      <c r="I32" s="138" t="s">
        <v>187</v>
      </c>
      <c r="J32" s="113" t="s">
        <v>372</v>
      </c>
    </row>
    <row r="33" spans="1:10" ht="60" x14ac:dyDescent="0.25">
      <c r="A33" s="131" t="s">
        <v>8</v>
      </c>
      <c r="B33" s="120">
        <f>IF(_xlfn.IFNA(VLOOKUP(A33,'MP1'!MP,3,FALSE),0)="x",SUMPRODUCT((MPWV='MP1'!$A$1)*(uebernahme_PNP="ja")*(PNSWV={"L","T"}))+SUMPRODUCT((MPGA='MP1'!$A$1)*(PNSGA={"L","T"})),0)+IF(_xlfn.IFNA(VLOOKUP(A33,'MP2'!MP,3,FALSE),0)="x",SUMPRODUCT((MPWV='MP2'!$A$1)*(uebernahme_PNP="ja")*(PNSWV={"L","T"}))+SUMPRODUCT((MPGA='MP2'!$A$1)*(PNSGA={"L","T"})),0)+IF(_xlfn.IFNA(VLOOKUP(A33,'MP3'!MP,3,FALSE),0)="x",SUMPRODUCT((MPWV='MP3'!$A$1)*(uebernahme_PNP="ja")*(PNSWV={"L","T"}))+SUMPRODUCT((MPGA='MP3'!$A$1)*(PNSGA={"L","T"})),0)+IF(_xlfn.IFNA(VLOOKUP(A33,'MP4'!MP,3,FALSE),0)="x",SUMPRODUCT((MPWV='MP4'!$A$1)*(uebernahme_PNP="ja")*(PNSWV={"L","T"}))+SUMPRODUCT((MPGA='MP4'!$A$1)*(PNSGA={"L","T"})),0)+IF(_xlfn.IFNA(VLOOKUP(A33,'MP5'!MP,3,FALSE),0)="x",SUMPRODUCT((MPWV='MP5'!$A$1)*(uebernahme_PNP="ja")*(PNSWV={"L","T"}))+SUMPRODUCT((MPGA='MP5'!$A$1)*(PNSGA={"L","T"})),0)+IF(_xlfn.IFNA(VLOOKUP(A33,'MP6'!MP,3,FALSE),0)="x",SUMPRODUCT((MPWV='MP6'!$A$1)*(uebernahme_PNP="ja")*(PNSWV={"L","T"}))+SUMPRODUCT((MPGA='MP6'!$A$1)*(PNSGA={"L","T"})),0)+IF(_xlfn.IFNA(VLOOKUP(A33,'MP7'!MP,3,FALSE),0)="x",SUMPRODUCT((MPWV='MP7'!$A$1)*(uebernahme_PNP="ja")*(PNSWV={"L","T"}))+SUMPRODUCT((MPGA='MP7'!$A$1)*(PNSGA={"L","T"})),0)</f>
        <v>0</v>
      </c>
      <c r="C33" s="120">
        <f>IF(_xlfn.IFNA(VLOOKUP(A33,'MP1'!MP,3,FALSE),0)="x",SUMPRODUCT((MPWV='MP1'!$A$1)*1)+SUMPRODUCT((MPGA='MP1'!$A$1)*1),0)+IF(_xlfn.IFNA(VLOOKUP(A33,'MP2'!MP,3,FALSE),0)="x",SUMPRODUCT((MPWV='MP2'!$A$1)*1)+SUMPRODUCT((MPGA='MP2'!$A$1)*1),0)+IF(_xlfn.IFNA(VLOOKUP(A33,'MP3'!MP,3,FALSE),0)="x",SUMPRODUCT((MPWV='MP3'!$A$1)*1)+SUMPRODUCT((MPGA='MP3'!$A$1)*1),0)+IF(_xlfn.IFNA(VLOOKUP(A33,'MP4'!MP,3,FALSE),0)="x",SUMPRODUCT((MPWV='MP4'!$A$1)*1)+SUMPRODUCT((MPGA='MP4'!$A$1)*1),0)+IF(_xlfn.IFNA(VLOOKUP(A33,'MP5'!MP,3,FALSE),0)="x",SUMPRODUCT((MPWV='MP5'!$A$1)*1)+SUMPRODUCT((MPGA='MP5'!$A$1)*1),0)+IF(_xlfn.IFNA(VLOOKUP(A33,'MP6'!MP,3,FALSE),0)="x",SUMPRODUCT((MPWV='MP6'!$A$1)*1)+SUMPRODUCT((MPGA='MP6'!$A$1)*1),0)+IF(_xlfn.IFNA(VLOOKUP(A33,'MP7'!MP,3,FALSE),0)="x",SUMPRODUCT((MPWV='MP7'!$A$1)*1)+SUMPRODUCT((MPGA='MP7'!$A$1)*1),0)</f>
        <v>0</v>
      </c>
      <c r="D33" s="120">
        <f t="shared" si="0"/>
        <v>0</v>
      </c>
      <c r="E33" s="120" t="s">
        <v>257</v>
      </c>
      <c r="F33" s="120" t="s">
        <v>177</v>
      </c>
      <c r="G33" s="120" t="s">
        <v>187</v>
      </c>
      <c r="H33" s="138" t="s">
        <v>177</v>
      </c>
      <c r="I33" s="138" t="s">
        <v>187</v>
      </c>
      <c r="J33" s="113" t="s">
        <v>372</v>
      </c>
    </row>
    <row r="34" spans="1:10" ht="60" x14ac:dyDescent="0.25">
      <c r="A34" s="131" t="s">
        <v>11</v>
      </c>
      <c r="B34" s="120">
        <f>IF(_xlfn.IFNA(VLOOKUP(A34,'MP1'!MP,3,FALSE),0)="x",SUMPRODUCT((MPWV='MP1'!$A$1)*(uebernahme_PNP="ja")*(PNSWV={"L","T"}))+SUMPRODUCT((MPGA='MP1'!$A$1)*(PNSGA={"L","T"})),0)+IF(_xlfn.IFNA(VLOOKUP(A34,'MP2'!MP,3,FALSE),0)="x",SUMPRODUCT((MPWV='MP2'!$A$1)*(uebernahme_PNP="ja")*(PNSWV={"L","T"}))+SUMPRODUCT((MPGA='MP2'!$A$1)*(PNSGA={"L","T"})),0)+IF(_xlfn.IFNA(VLOOKUP(A34,'MP3'!MP,3,FALSE),0)="x",SUMPRODUCT((MPWV='MP3'!$A$1)*(uebernahme_PNP="ja")*(PNSWV={"L","T"}))+SUMPRODUCT((MPGA='MP3'!$A$1)*(PNSGA={"L","T"})),0)+IF(_xlfn.IFNA(VLOOKUP(A34,'MP4'!MP,3,FALSE),0)="x",SUMPRODUCT((MPWV='MP4'!$A$1)*(uebernahme_PNP="ja")*(PNSWV={"L","T"}))+SUMPRODUCT((MPGA='MP4'!$A$1)*(PNSGA={"L","T"})),0)+IF(_xlfn.IFNA(VLOOKUP(A34,'MP5'!MP,3,FALSE),0)="x",SUMPRODUCT((MPWV='MP5'!$A$1)*(uebernahme_PNP="ja")*(PNSWV={"L","T"}))+SUMPRODUCT((MPGA='MP5'!$A$1)*(PNSGA={"L","T"})),0)+IF(_xlfn.IFNA(VLOOKUP(A34,'MP6'!MP,3,FALSE),0)="x",SUMPRODUCT((MPWV='MP6'!$A$1)*(uebernahme_PNP="ja")*(PNSWV={"L","T"}))+SUMPRODUCT((MPGA='MP6'!$A$1)*(PNSGA={"L","T"})),0)+IF(_xlfn.IFNA(VLOOKUP(A34,'MP7'!MP,3,FALSE),0)="x",SUMPRODUCT((MPWV='MP7'!$A$1)*(uebernahme_PNP="ja")*(PNSWV={"L","T"}))+SUMPRODUCT((MPGA='MP7'!$A$1)*(PNSGA={"L","T"})),0)</f>
        <v>0</v>
      </c>
      <c r="C34" s="120">
        <f>IF(_xlfn.IFNA(VLOOKUP(A34,'MP1'!MP,3,FALSE),0)="x",SUMPRODUCT((MPWV='MP1'!$A$1)*1)+SUMPRODUCT((MPGA='MP1'!$A$1)*1),0)+IF(_xlfn.IFNA(VLOOKUP(A34,'MP2'!MP,3,FALSE),0)="x",SUMPRODUCT((MPWV='MP2'!$A$1)*1)+SUMPRODUCT((MPGA='MP2'!$A$1)*1),0)+IF(_xlfn.IFNA(VLOOKUP(A34,'MP3'!MP,3,FALSE),0)="x",SUMPRODUCT((MPWV='MP3'!$A$1)*1)+SUMPRODUCT((MPGA='MP3'!$A$1)*1),0)+IF(_xlfn.IFNA(VLOOKUP(A34,'MP4'!MP,3,FALSE),0)="x",SUMPRODUCT((MPWV='MP4'!$A$1)*1)+SUMPRODUCT((MPGA='MP4'!$A$1)*1),0)+IF(_xlfn.IFNA(VLOOKUP(A34,'MP5'!MP,3,FALSE),0)="x",SUMPRODUCT((MPWV='MP5'!$A$1)*1)+SUMPRODUCT((MPGA='MP5'!$A$1)*1),0)+IF(_xlfn.IFNA(VLOOKUP(A34,'MP6'!MP,3,FALSE),0)="x",SUMPRODUCT((MPWV='MP6'!$A$1)*1)+SUMPRODUCT((MPGA='MP6'!$A$1)*1),0)+IF(_xlfn.IFNA(VLOOKUP(A34,'MP7'!MP,3,FALSE),0)="x",SUMPRODUCT((MPWV='MP7'!$A$1)*1)+SUMPRODUCT((MPGA='MP7'!$A$1)*1),0)</f>
        <v>0</v>
      </c>
      <c r="D34" s="120">
        <f t="shared" si="0"/>
        <v>0</v>
      </c>
      <c r="E34" s="120" t="s">
        <v>257</v>
      </c>
      <c r="F34" s="120" t="s">
        <v>177</v>
      </c>
      <c r="G34" s="120" t="s">
        <v>187</v>
      </c>
      <c r="H34" s="138" t="s">
        <v>177</v>
      </c>
      <c r="I34" s="138" t="s">
        <v>187</v>
      </c>
      <c r="J34" s="113" t="s">
        <v>372</v>
      </c>
    </row>
    <row r="35" spans="1:10" ht="60" x14ac:dyDescent="0.25">
      <c r="A35" s="131" t="s">
        <v>37</v>
      </c>
      <c r="B35" s="120">
        <f>IF(_xlfn.IFNA(VLOOKUP(A35,'MP1'!MP,3,FALSE),0)="x",SUMPRODUCT((MPWV='MP1'!$A$1)*(uebernahme_PNP="ja")*(PNSWV={"L","T"}))+SUMPRODUCT((MPGA='MP1'!$A$1)*(PNSGA={"L","T"})),0)+IF(_xlfn.IFNA(VLOOKUP(A35,'MP2'!MP,3,FALSE),0)="x",SUMPRODUCT((MPWV='MP2'!$A$1)*(uebernahme_PNP="ja")*(PNSWV={"L","T"}))+SUMPRODUCT((MPGA='MP2'!$A$1)*(PNSGA={"L","T"})),0)+IF(_xlfn.IFNA(VLOOKUP(A35,'MP3'!MP,3,FALSE),0)="x",SUMPRODUCT((MPWV='MP3'!$A$1)*(uebernahme_PNP="ja")*(PNSWV={"L","T"}))+SUMPRODUCT((MPGA='MP3'!$A$1)*(PNSGA={"L","T"})),0)+IF(_xlfn.IFNA(VLOOKUP(A35,'MP4'!MP,3,FALSE),0)="x",SUMPRODUCT((MPWV='MP4'!$A$1)*(uebernahme_PNP="ja")*(PNSWV={"L","T"}))+SUMPRODUCT((MPGA='MP4'!$A$1)*(PNSGA={"L","T"})),0)+IF(_xlfn.IFNA(VLOOKUP(A35,'MP5'!MP,3,FALSE),0)="x",SUMPRODUCT((MPWV='MP5'!$A$1)*(uebernahme_PNP="ja")*(PNSWV={"L","T"}))+SUMPRODUCT((MPGA='MP5'!$A$1)*(PNSGA={"L","T"})),0)+IF(_xlfn.IFNA(VLOOKUP(A35,'MP6'!MP,3,FALSE),0)="x",SUMPRODUCT((MPWV='MP6'!$A$1)*(uebernahme_PNP="ja")*(PNSWV={"L","T"}))+SUMPRODUCT((MPGA='MP6'!$A$1)*(PNSGA={"L","T"})),0)+IF(_xlfn.IFNA(VLOOKUP(A35,'MP7'!MP,3,FALSE),0)="x",SUMPRODUCT((MPWV='MP7'!$A$1)*(uebernahme_PNP="ja")*(PNSWV={"L","T"}))+SUMPRODUCT((MPGA='MP7'!$A$1)*(PNSGA={"L","T"})),0)</f>
        <v>0</v>
      </c>
      <c r="C35" s="120">
        <f>IF(_xlfn.IFNA(VLOOKUP(A35,'MP1'!MP,3,FALSE),0)="x",SUMPRODUCT((MPWV='MP1'!$A$1)*1)+SUMPRODUCT((MPGA='MP1'!$A$1)*1),0)+IF(_xlfn.IFNA(VLOOKUP(A35,'MP2'!MP,3,FALSE),0)="x",SUMPRODUCT((MPWV='MP2'!$A$1)*1)+SUMPRODUCT((MPGA='MP2'!$A$1)*1),0)+IF(_xlfn.IFNA(VLOOKUP(A35,'MP3'!MP,3,FALSE),0)="x",SUMPRODUCT((MPWV='MP3'!$A$1)*1)+SUMPRODUCT((MPGA='MP3'!$A$1)*1),0)+IF(_xlfn.IFNA(VLOOKUP(A35,'MP4'!MP,3,FALSE),0)="x",SUMPRODUCT((MPWV='MP4'!$A$1)*1)+SUMPRODUCT((MPGA='MP4'!$A$1)*1),0)+IF(_xlfn.IFNA(VLOOKUP(A35,'MP5'!MP,3,FALSE),0)="x",SUMPRODUCT((MPWV='MP5'!$A$1)*1)+SUMPRODUCT((MPGA='MP5'!$A$1)*1),0)+IF(_xlfn.IFNA(VLOOKUP(A35,'MP6'!MP,3,FALSE),0)="x",SUMPRODUCT((MPWV='MP6'!$A$1)*1)+SUMPRODUCT((MPGA='MP6'!$A$1)*1),0)+IF(_xlfn.IFNA(VLOOKUP(A35,'MP7'!MP,3,FALSE),0)="x",SUMPRODUCT((MPWV='MP7'!$A$1)*1)+SUMPRODUCT((MPGA='MP7'!$A$1)*1),0)</f>
        <v>0</v>
      </c>
      <c r="D35" s="120">
        <f t="shared" si="0"/>
        <v>0</v>
      </c>
      <c r="E35" s="120" t="s">
        <v>256</v>
      </c>
      <c r="F35" s="120" t="s">
        <v>177</v>
      </c>
      <c r="G35" s="120" t="s">
        <v>187</v>
      </c>
      <c r="H35" s="138" t="s">
        <v>187</v>
      </c>
      <c r="I35" s="138" t="s">
        <v>187</v>
      </c>
      <c r="J35" s="113" t="s">
        <v>372</v>
      </c>
    </row>
    <row r="36" spans="1:10" ht="60" x14ac:dyDescent="0.25">
      <c r="A36" s="131" t="s">
        <v>30</v>
      </c>
      <c r="B36" s="120">
        <f>IF(_xlfn.IFNA(VLOOKUP(A36,'MP1'!MP,3,FALSE),0)="x",SUMPRODUCT((MPWV='MP1'!$A$1)*(uebernahme_PNP="ja")*(PNSWV={"W","L","T"}))+SUMPRODUCT((MPGA='MP1'!$A$1)*(PNSGA={"W","L","T"})),0)+IF(_xlfn.IFNA(VLOOKUP(A36,'MP2'!MP,3,FALSE),0)="x",SUMPRODUCT((MPWV='MP2'!$A$1)*(uebernahme_PNP="ja")*(PNSWV={"W","L","T"}))+SUMPRODUCT((MPGA='MP2'!$A$1)*(PNSGA={"W","L","T"})),0)+IF(_xlfn.IFNA(VLOOKUP(A36,'MP3'!MP,3,FALSE),0)="x",SUMPRODUCT((MPWV='MP3'!$A$1)*(uebernahme_PNP="ja")*(PNSWV={"W","L","T"}))+SUMPRODUCT((MPGA='MP3'!$A$1)*(PNSGA={"W","L","T"})),0)+IF(_xlfn.IFNA(VLOOKUP(A36,'MP4'!MP,3,FALSE),0)="x",SUMPRODUCT((MPWV='MP4'!$A$1)*(uebernahme_PNP="ja")*(PNSWV={"W","L","T"}))+SUMPRODUCT((MPGA='MP4'!$A$1)*(PNSGA={"W","L","T"})),0)+IF(_xlfn.IFNA(VLOOKUP(A36,'MP5'!MP,3,FALSE),0)="x",SUMPRODUCT((MPWV='MP5'!$A$1)*(uebernahme_PNP="ja")*(PNSWV={"W","L","T"}))+SUMPRODUCT((MPGA='MP5'!$A$1)*(PNSGA={"W","L","T"})),0)+IF(_xlfn.IFNA(VLOOKUP(A36,'MP6'!MP,3,FALSE),0)="x",SUMPRODUCT((MPWV='MP6'!$A$1)*(uebernahme_PNP="ja")*(PNSWV={"W","L","T"}))+SUMPRODUCT((MPGA='MP6'!$A$1)*(PNSGA={"W","L","T"})),0)+IF(_xlfn.IFNA(VLOOKUP(A36,'MP7'!MP,3,FALSE),0)="x",SUMPRODUCT((MPWV='MP7'!$A$1)*(uebernahme_PNP="ja")*(PNSWV={"W","L","T"}))+SUMPRODUCT((MPGA='MP7'!$A$1)*(PNSGA={"W","L","T"})),0)</f>
        <v>0</v>
      </c>
      <c r="C36" s="120">
        <f>IF(_xlfn.IFNA(VLOOKUP(A36,'MP1'!MP,3,FALSE),0)="x",SUMPRODUCT((MPWV='MP1'!$A$1)*1)+SUMPRODUCT((MPGA='MP1'!$A$1)*1),0)+IF(_xlfn.IFNA(VLOOKUP(A36,'MP2'!MP,3,FALSE),0)="x",SUMPRODUCT((MPWV='MP2'!$A$1)*1)+SUMPRODUCT((MPGA='MP2'!$A$1)*1),0)+IF(_xlfn.IFNA(VLOOKUP(A36,'MP3'!MP,3,FALSE),0)="x",SUMPRODUCT((MPWV='MP3'!$A$1)*1)+SUMPRODUCT((MPGA='MP3'!$A$1)*1),0)+IF(_xlfn.IFNA(VLOOKUP(A36,'MP4'!MP,3,FALSE),0)="x",SUMPRODUCT((MPWV='MP4'!$A$1)*1)+SUMPRODUCT((MPGA='MP4'!$A$1)*1),0)+IF(_xlfn.IFNA(VLOOKUP(A36,'MP5'!MP,3,FALSE),0)="x",SUMPRODUCT((MPWV='MP5'!$A$1)*1)+SUMPRODUCT((MPGA='MP5'!$A$1)*1),0)+IF(_xlfn.IFNA(VLOOKUP(A36,'MP6'!MP,3,FALSE),0)="x",SUMPRODUCT((MPWV='MP6'!$A$1)*1)+SUMPRODUCT((MPGA='MP6'!$A$1)*1),0)+IF(_xlfn.IFNA(VLOOKUP(A36,'MP7'!MP,3,FALSE),0)="x",SUMPRODUCT((MPWV='MP7'!$A$1)*1)+SUMPRODUCT((MPGA='MP7'!$A$1)*1),0)</f>
        <v>0</v>
      </c>
      <c r="D36" s="120">
        <f t="shared" si="0"/>
        <v>0</v>
      </c>
      <c r="E36" s="120" t="s">
        <v>255</v>
      </c>
      <c r="F36" s="120" t="s">
        <v>177</v>
      </c>
      <c r="G36" s="120" t="s">
        <v>187</v>
      </c>
      <c r="H36" s="138" t="s">
        <v>177</v>
      </c>
      <c r="I36" s="138" t="s">
        <v>187</v>
      </c>
      <c r="J36" s="114" t="s">
        <v>439</v>
      </c>
    </row>
    <row r="37" spans="1:10" ht="60" x14ac:dyDescent="0.25">
      <c r="A37" s="131" t="s">
        <v>4</v>
      </c>
      <c r="B37" s="120">
        <f>IF(_xlfn.IFNA(VLOOKUP(A37,'MP1'!MP,3,FALSE),0)="x",SUMPRODUCT((MPWV='MP1'!$A$1)*(uebernahme_PNP="ja")*(PNSWV={"L","T"}))+SUMPRODUCT((MPGA='MP1'!$A$1)*(PNSGA={"L","T"})),0)+IF(_xlfn.IFNA(VLOOKUP(A37,'MP2'!MP,3,FALSE),0)="x",SUMPRODUCT((MPWV='MP2'!$A$1)*(uebernahme_PNP="ja")*(PNSWV={"L","T"}))+SUMPRODUCT((MPGA='MP2'!$A$1)*(PNSGA={"L","T"})),0)+IF(_xlfn.IFNA(VLOOKUP(A37,'MP3'!MP,3,FALSE),0)="x",SUMPRODUCT((MPWV='MP3'!$A$1)*(uebernahme_PNP="ja")*(PNSWV={"L","T"}))+SUMPRODUCT((MPGA='MP3'!$A$1)*(PNSGA={"L","T"})),0)+IF(_xlfn.IFNA(VLOOKUP(A37,'MP4'!MP,3,FALSE),0)="x",SUMPRODUCT((MPWV='MP4'!$A$1)*(uebernahme_PNP="ja")*(PNSWV={"L","T"}))+SUMPRODUCT((MPGA='MP4'!$A$1)*(PNSGA={"L","T"})),0)+IF(_xlfn.IFNA(VLOOKUP(A37,'MP5'!MP,3,FALSE),0)="x",SUMPRODUCT((MPWV='MP5'!$A$1)*(uebernahme_PNP="ja")*(PNSWV={"L","T"}))+SUMPRODUCT((MPGA='MP5'!$A$1)*(PNSGA={"L","T"})),0)+IF(_xlfn.IFNA(VLOOKUP(A37,'MP6'!MP,3,FALSE),0)="x",SUMPRODUCT((MPWV='MP6'!$A$1)*(uebernahme_PNP="ja")*(PNSWV={"L","T"}))+SUMPRODUCT((MPGA='MP6'!$A$1)*(PNSGA={"L","T"})),0)+IF(_xlfn.IFNA(VLOOKUP(A37,'MP7'!MP,3,FALSE),0)="x",SUMPRODUCT((MPWV='MP7'!$A$1)*(uebernahme_PNP="ja")*(PNSWV={"L","T"}))+SUMPRODUCT((MPGA='MP7'!$A$1)*(PNSGA={"L","T"})),0)</f>
        <v>0</v>
      </c>
      <c r="C37" s="120">
        <f>IF(_xlfn.IFNA(VLOOKUP(A37,'MP1'!MP,3,FALSE),0)="x",SUMPRODUCT((MPWV='MP1'!$A$1)*1)+SUMPRODUCT((MPGA='MP1'!$A$1)*1),0)+IF(_xlfn.IFNA(VLOOKUP(A37,'MP2'!MP,3,FALSE),0)="x",SUMPRODUCT((MPWV='MP2'!$A$1)*1)+SUMPRODUCT((MPGA='MP2'!$A$1)*1),0)+IF(_xlfn.IFNA(VLOOKUP(A37,'MP3'!MP,3,FALSE),0)="x",SUMPRODUCT((MPWV='MP3'!$A$1)*1)+SUMPRODUCT((MPGA='MP3'!$A$1)*1),0)+IF(_xlfn.IFNA(VLOOKUP(A37,'MP4'!MP,3,FALSE),0)="x",SUMPRODUCT((MPWV='MP4'!$A$1)*1)+SUMPRODUCT((MPGA='MP4'!$A$1)*1),0)+IF(_xlfn.IFNA(VLOOKUP(A37,'MP5'!MP,3,FALSE),0)="x",SUMPRODUCT((MPWV='MP5'!$A$1)*1)+SUMPRODUCT((MPGA='MP5'!$A$1)*1),0)+IF(_xlfn.IFNA(VLOOKUP(A37,'MP6'!MP,3,FALSE),0)="x",SUMPRODUCT((MPWV='MP6'!$A$1)*1)+SUMPRODUCT((MPGA='MP6'!$A$1)*1),0)+IF(_xlfn.IFNA(VLOOKUP(A37,'MP7'!MP,3,FALSE),0)="x",SUMPRODUCT((MPWV='MP7'!$A$1)*1)+SUMPRODUCT((MPGA='MP7'!$A$1)*1),0)</f>
        <v>0</v>
      </c>
      <c r="D37" s="120">
        <f t="shared" ref="D37:D54" si="1">IFERROR(Ende-Beginn+1,0)*IF(AND(A37="Oxidierbarkeit",IFERROR(Gruppe_B-B36&lt;0,FALSE)),0,IF(A37="Oxidierbarkeit",Gruppe_B-B36,IF(AND(A37="Calcitlösekapazität",pH_WW="nein"),Gruppe_B,IF(A37="Calcitlösekapazität","0",IF(AND(A37="Pseudomonas aeruginosa",Abfüllung="ja"),Gruppe_A,IF(A37="Pseudomonas aeruginosa","0",IF(AND(A37="Trihalogenmethane",Chlorung="ja"),Gruppe_B,IF(A37="Trihalogenmethane","0",IF(AND(A37="Clostridium perfringens",Oberflächenwasser="ja"),Gruppe_A,IF(A37="Clostridium perfringens","0",_xlfn.IFNA(IF(VLOOKUP(A37,Monomere2,2,FALSE)="Untersuchung im Berichtszeitraum",Gruppe_B,"0"),IF(E37="A",Gruppe_A,IF(E37="B",Gruppe_B,IF(NOT(ISERROR(FIND(A37,Flockung2))),Gruppe_A,Gruppe_B))))))))))))))</f>
        <v>0</v>
      </c>
      <c r="E37" s="120" t="s">
        <v>256</v>
      </c>
      <c r="F37" s="120" t="s">
        <v>177</v>
      </c>
      <c r="G37" s="120" t="s">
        <v>187</v>
      </c>
      <c r="H37" s="138" t="s">
        <v>187</v>
      </c>
      <c r="I37" s="138" t="s">
        <v>177</v>
      </c>
      <c r="J37" s="113" t="s">
        <v>372</v>
      </c>
    </row>
    <row r="38" spans="1:10" ht="60" x14ac:dyDescent="0.25">
      <c r="A38" s="131" t="s">
        <v>185</v>
      </c>
      <c r="B38" s="120">
        <f>IF(_xlfn.IFNA(VLOOKUP(A38,'MP1'!MP,3,FALSE),0)="x",SUMPRODUCT((MPWV='MP1'!$A$1)*(uebernahme_PNP="ja")*(PNSWV={"L","T"}))+SUMPRODUCT((MPGA='MP1'!$A$1)*(PNSGA={"L","T"})),0)+IF(_xlfn.IFNA(VLOOKUP(A38,'MP2'!MP,3,FALSE),0)="x",SUMPRODUCT((MPWV='MP2'!$A$1)*(uebernahme_PNP="ja")*(PNSWV={"L","T"}))+SUMPRODUCT((MPGA='MP2'!$A$1)*(PNSGA={"L","T"})),0)+IF(_xlfn.IFNA(VLOOKUP(A38,'MP3'!MP,3,FALSE),0)="x",SUMPRODUCT((MPWV='MP3'!$A$1)*(uebernahme_PNP="ja")*(PNSWV={"L","T"}))+SUMPRODUCT((MPGA='MP3'!$A$1)*(PNSGA={"L","T"})),0)+IF(_xlfn.IFNA(VLOOKUP(A38,'MP4'!MP,3,FALSE),0)="x",SUMPRODUCT((MPWV='MP4'!$A$1)*(uebernahme_PNP="ja")*(PNSWV={"L","T"}))+SUMPRODUCT((MPGA='MP4'!$A$1)*(PNSGA={"L","T"})),0)+IF(_xlfn.IFNA(VLOOKUP(A38,'MP5'!MP,3,FALSE),0)="x",SUMPRODUCT((MPWV='MP5'!$A$1)*(uebernahme_PNP="ja")*(PNSWV={"L","T"}))+SUMPRODUCT((MPGA='MP5'!$A$1)*(PNSGA={"L","T"})),0)+IF(_xlfn.IFNA(VLOOKUP(A38,'MP6'!MP,3,FALSE),0)="x",SUMPRODUCT((MPWV='MP6'!$A$1)*(uebernahme_PNP="ja")*(PNSWV={"L","T"}))+SUMPRODUCT((MPGA='MP6'!$A$1)*(PNSGA={"L","T"})),0)+IF(_xlfn.IFNA(VLOOKUP(A38,'MP7'!MP,3,FALSE),0)="x",SUMPRODUCT((MPWV='MP7'!$A$1)*(uebernahme_PNP="ja")*(PNSWV={"L","T"}))+SUMPRODUCT((MPGA='MP7'!$A$1)*(PNSGA={"L","T"})),0)</f>
        <v>0</v>
      </c>
      <c r="C38" s="120">
        <f>IF(_xlfn.IFNA(VLOOKUP(A38,'MP1'!MP,3,FALSE),0)="x",SUMPRODUCT((MPWV='MP1'!$A$1)*1)+SUMPRODUCT((MPGA='MP1'!$A$1)*1),0)+IF(_xlfn.IFNA(VLOOKUP(A38,'MP2'!MP,3,FALSE),0)="x",SUMPRODUCT((MPWV='MP2'!$A$1)*1)+SUMPRODUCT((MPGA='MP2'!$A$1)*1),0)+IF(_xlfn.IFNA(VLOOKUP(A38,'MP3'!MP,3,FALSE),0)="x",SUMPRODUCT((MPWV='MP3'!$A$1)*1)+SUMPRODUCT((MPGA='MP3'!$A$1)*1),0)+IF(_xlfn.IFNA(VLOOKUP(A38,'MP4'!MP,3,FALSE),0)="x",SUMPRODUCT((MPWV='MP4'!$A$1)*1)+SUMPRODUCT((MPGA='MP4'!$A$1)*1),0)+IF(_xlfn.IFNA(VLOOKUP(A38,'MP5'!MP,3,FALSE),0)="x",SUMPRODUCT((MPWV='MP5'!$A$1)*1)+SUMPRODUCT((MPGA='MP5'!$A$1)*1),0)+IF(_xlfn.IFNA(VLOOKUP(A38,'MP6'!MP,3,FALSE),0)="x",SUMPRODUCT((MPWV='MP6'!$A$1)*1)+SUMPRODUCT((MPGA='MP6'!$A$1)*1),0)+IF(_xlfn.IFNA(VLOOKUP(A38,'MP7'!MP,3,FALSE),0)="x",SUMPRODUCT((MPWV='MP7'!$A$1)*1)+SUMPRODUCT((MPGA='MP7'!$A$1)*1),0)</f>
        <v>0</v>
      </c>
      <c r="D38" s="120">
        <f t="shared" si="1"/>
        <v>0</v>
      </c>
      <c r="E38" s="120" t="s">
        <v>257</v>
      </c>
      <c r="F38" s="120" t="s">
        <v>177</v>
      </c>
      <c r="G38" s="120" t="s">
        <v>187</v>
      </c>
      <c r="H38" s="138" t="s">
        <v>177</v>
      </c>
      <c r="I38" s="138" t="s">
        <v>177</v>
      </c>
      <c r="J38" s="113" t="s">
        <v>372</v>
      </c>
    </row>
    <row r="39" spans="1:10" ht="60" x14ac:dyDescent="0.25">
      <c r="A39" s="131" t="s">
        <v>3</v>
      </c>
      <c r="B39" s="120">
        <f>IF(_xlfn.IFNA(VLOOKUP(A39,'MP1'!MP,3,FALSE),0)="x",SUMPRODUCT((MPWV='MP1'!$A$1)*(uebernahme_PNP="ja")*(PNSWV={"L","T"}))+SUMPRODUCT((MPGA='MP1'!$A$1)*(PNSGA={"L","T"})),0)+IF(_xlfn.IFNA(VLOOKUP(A39,'MP2'!MP,3,FALSE),0)="x",SUMPRODUCT((MPWV='MP2'!$A$1)*(uebernahme_PNP="ja")*(PNSWV={"L","T"}))+SUMPRODUCT((MPGA='MP2'!$A$1)*(PNSGA={"L","T"})),0)+IF(_xlfn.IFNA(VLOOKUP(A39,'MP3'!MP,3,FALSE),0)="x",SUMPRODUCT((MPWV='MP3'!$A$1)*(uebernahme_PNP="ja")*(PNSWV={"L","T"}))+SUMPRODUCT((MPGA='MP3'!$A$1)*(PNSGA={"L","T"})),0)+IF(_xlfn.IFNA(VLOOKUP(A39,'MP4'!MP,3,FALSE),0)="x",SUMPRODUCT((MPWV='MP4'!$A$1)*(uebernahme_PNP="ja")*(PNSWV={"L","T"}))+SUMPRODUCT((MPGA='MP4'!$A$1)*(PNSGA={"L","T"})),0)+IF(_xlfn.IFNA(VLOOKUP(A39,'MP5'!MP,3,FALSE),0)="x",SUMPRODUCT((MPWV='MP5'!$A$1)*(uebernahme_PNP="ja")*(PNSWV={"L","T"}))+SUMPRODUCT((MPGA='MP5'!$A$1)*(PNSGA={"L","T"})),0)+IF(_xlfn.IFNA(VLOOKUP(A39,'MP6'!MP,3,FALSE),0)="x",SUMPRODUCT((MPWV='MP6'!$A$1)*(uebernahme_PNP="ja")*(PNSWV={"L","T"}))+SUMPRODUCT((MPGA='MP6'!$A$1)*(PNSGA={"L","T"})),0)+IF(_xlfn.IFNA(VLOOKUP(A39,'MP7'!MP,3,FALSE),0)="x",SUMPRODUCT((MPWV='MP7'!$A$1)*(uebernahme_PNP="ja")*(PNSWV={"L","T"}))+SUMPRODUCT((MPGA='MP7'!$A$1)*(PNSGA={"L","T"})),0)</f>
        <v>0</v>
      </c>
      <c r="C39" s="120">
        <f>IF(_xlfn.IFNA(VLOOKUP(A39,'MP1'!MP,3,FALSE),0)="x",SUMPRODUCT((MPWV='MP1'!$A$1)*1)+SUMPRODUCT((MPGA='MP1'!$A$1)*1),0)+IF(_xlfn.IFNA(VLOOKUP(A39,'MP2'!MP,3,FALSE),0)="x",SUMPRODUCT((MPWV='MP2'!$A$1)*1)+SUMPRODUCT((MPGA='MP2'!$A$1)*1),0)+IF(_xlfn.IFNA(VLOOKUP(A39,'MP3'!MP,3,FALSE),0)="x",SUMPRODUCT((MPWV='MP3'!$A$1)*1)+SUMPRODUCT((MPGA='MP3'!$A$1)*1),0)+IF(_xlfn.IFNA(VLOOKUP(A39,'MP4'!MP,3,FALSE),0)="x",SUMPRODUCT((MPWV='MP4'!$A$1)*1)+SUMPRODUCT((MPGA='MP4'!$A$1)*1),0)+IF(_xlfn.IFNA(VLOOKUP(A39,'MP5'!MP,3,FALSE),0)="x",SUMPRODUCT((MPWV='MP5'!$A$1)*1)+SUMPRODUCT((MPGA='MP5'!$A$1)*1),0)+IF(_xlfn.IFNA(VLOOKUP(A39,'MP6'!MP,3,FALSE),0)="x",SUMPRODUCT((MPWV='MP6'!$A$1)*1)+SUMPRODUCT((MPGA='MP6'!$A$1)*1),0)+IF(_xlfn.IFNA(VLOOKUP(A39,'MP7'!MP,3,FALSE),0)="x",SUMPRODUCT((MPWV='MP7'!$A$1)*1)+SUMPRODUCT((MPGA='MP7'!$A$1)*1),0)</f>
        <v>0</v>
      </c>
      <c r="D39" s="120">
        <f t="shared" si="1"/>
        <v>0</v>
      </c>
      <c r="E39" s="120" t="s">
        <v>256</v>
      </c>
      <c r="F39" s="120" t="s">
        <v>177</v>
      </c>
      <c r="G39" s="120" t="s">
        <v>187</v>
      </c>
      <c r="H39" s="138" t="s">
        <v>187</v>
      </c>
      <c r="I39" s="138" t="s">
        <v>187</v>
      </c>
      <c r="J39" s="113" t="s">
        <v>372</v>
      </c>
    </row>
    <row r="40" spans="1:10" ht="60" x14ac:dyDescent="0.25">
      <c r="A40" s="131" t="s">
        <v>29</v>
      </c>
      <c r="B40" s="120">
        <f>IF(_xlfn.IFNA(VLOOKUP(A40,'MP1'!MP,3,FALSE),0)="x",SUMPRODUCT((MPWV='MP1'!$A$1)*(uebernahme_PNP="ja")*(PNSWV={"L","T"}))+SUMPRODUCT((MPGA='MP1'!$A$1)*(PNSGA={"L","T"})),0)+IF(_xlfn.IFNA(VLOOKUP(A40,'MP2'!MP,3,FALSE),0)="x",SUMPRODUCT((MPWV='MP2'!$A$1)*(uebernahme_PNP="ja")*(PNSWV={"L","T"}))+SUMPRODUCT((MPGA='MP2'!$A$1)*(PNSGA={"L","T"})),0)+IF(_xlfn.IFNA(VLOOKUP(A40,'MP3'!MP,3,FALSE),0)="x",SUMPRODUCT((MPWV='MP3'!$A$1)*(uebernahme_PNP="ja")*(PNSWV={"L","T"}))+SUMPRODUCT((MPGA='MP3'!$A$1)*(PNSGA={"L","T"})),0)+IF(_xlfn.IFNA(VLOOKUP(A40,'MP4'!MP,3,FALSE),0)="x",SUMPRODUCT((MPWV='MP4'!$A$1)*(uebernahme_PNP="ja")*(PNSWV={"L","T"}))+SUMPRODUCT((MPGA='MP4'!$A$1)*(PNSGA={"L","T"})),0)+IF(_xlfn.IFNA(VLOOKUP(A40,'MP5'!MP,3,FALSE),0)="x",SUMPRODUCT((MPWV='MP5'!$A$1)*(uebernahme_PNP="ja")*(PNSWV={"L","T"}))+SUMPRODUCT((MPGA='MP5'!$A$1)*(PNSGA={"L","T"})),0)+IF(_xlfn.IFNA(VLOOKUP(A40,'MP6'!MP,3,FALSE),0)="x",SUMPRODUCT((MPWV='MP6'!$A$1)*(uebernahme_PNP="ja")*(PNSWV={"L","T"}))+SUMPRODUCT((MPGA='MP6'!$A$1)*(PNSGA={"L","T"})),0)+IF(_xlfn.IFNA(VLOOKUP(A40,'MP7'!MP,3,FALSE),0)="x",SUMPRODUCT((MPWV='MP7'!$A$1)*(uebernahme_PNP="ja")*(PNSWV={"L","T"}))+SUMPRODUCT((MPGA='MP7'!$A$1)*(PNSGA={"L","T"})),0)</f>
        <v>0</v>
      </c>
      <c r="C40" s="120">
        <f>IF(_xlfn.IFNA(VLOOKUP(A40,'MP1'!MP,3,FALSE),0)="x",SUMPRODUCT((MPWV='MP1'!$A$1)*1)+SUMPRODUCT((MPGA='MP1'!$A$1)*1),0)+IF(_xlfn.IFNA(VLOOKUP(A40,'MP2'!MP,3,FALSE),0)="x",SUMPRODUCT((MPWV='MP2'!$A$1)*1)+SUMPRODUCT((MPGA='MP2'!$A$1)*1),0)+IF(_xlfn.IFNA(VLOOKUP(A40,'MP3'!MP,3,FALSE),0)="x",SUMPRODUCT((MPWV='MP3'!$A$1)*1)+SUMPRODUCT((MPGA='MP3'!$A$1)*1),0)+IF(_xlfn.IFNA(VLOOKUP(A40,'MP4'!MP,3,FALSE),0)="x",SUMPRODUCT((MPWV='MP4'!$A$1)*1)+SUMPRODUCT((MPGA='MP4'!$A$1)*1),0)+IF(_xlfn.IFNA(VLOOKUP(A40,'MP5'!MP,3,FALSE),0)="x",SUMPRODUCT((MPWV='MP5'!$A$1)*1)+SUMPRODUCT((MPGA='MP5'!$A$1)*1),0)+IF(_xlfn.IFNA(VLOOKUP(A40,'MP6'!MP,3,FALSE),0)="x",SUMPRODUCT((MPWV='MP6'!$A$1)*1)+SUMPRODUCT((MPGA='MP6'!$A$1)*1),0)+IF(_xlfn.IFNA(VLOOKUP(A40,'MP7'!MP,3,FALSE),0)="x",SUMPRODUCT((MPWV='MP7'!$A$1)*1)+SUMPRODUCT((MPGA='MP7'!$A$1)*1),0)</f>
        <v>0</v>
      </c>
      <c r="D40" s="120">
        <f t="shared" si="1"/>
        <v>0</v>
      </c>
      <c r="E40" s="120" t="s">
        <v>256</v>
      </c>
      <c r="F40" s="120" t="s">
        <v>177</v>
      </c>
      <c r="G40" s="120" t="s">
        <v>187</v>
      </c>
      <c r="H40" s="138" t="s">
        <v>187</v>
      </c>
      <c r="I40" s="138" t="s">
        <v>187</v>
      </c>
      <c r="J40" s="113" t="s">
        <v>372</v>
      </c>
    </row>
    <row r="41" spans="1:10" ht="60" x14ac:dyDescent="0.25">
      <c r="A41" s="131" t="s">
        <v>32</v>
      </c>
      <c r="B41" s="120">
        <f>IF(_xlfn.IFNA(VLOOKUP(A41,'MP1'!MP,3,FALSE),0)="x",SUMPRODUCT((MPWV='MP1'!$A$1)*(uebernahme_PNP="ja")*(PNSWV={"L","T"}))+SUMPRODUCT((MPGA='MP1'!$A$1)*(PNSGA={"L","T"})),0)+IF(_xlfn.IFNA(VLOOKUP(A41,'MP2'!MP,3,FALSE),0)="x",SUMPRODUCT((MPWV='MP2'!$A$1)*(uebernahme_PNP="ja")*(PNSWV={"L","T"}))+SUMPRODUCT((MPGA='MP2'!$A$1)*(PNSGA={"L","T"})),0)+IF(_xlfn.IFNA(VLOOKUP(A41,'MP3'!MP,3,FALSE),0)="x",SUMPRODUCT((MPWV='MP3'!$A$1)*(uebernahme_PNP="ja")*(PNSWV={"L","T"}))+SUMPRODUCT((MPGA='MP3'!$A$1)*(PNSGA={"L","T"})),0)+IF(_xlfn.IFNA(VLOOKUP(A41,'MP4'!MP,3,FALSE),0)="x",SUMPRODUCT((MPWV='MP4'!$A$1)*(uebernahme_PNP="ja")*(PNSWV={"L","T"}))+SUMPRODUCT((MPGA='MP4'!$A$1)*(PNSGA={"L","T"})),0)+IF(_xlfn.IFNA(VLOOKUP(A41,'MP5'!MP,3,FALSE),0)="x",SUMPRODUCT((MPWV='MP5'!$A$1)*(uebernahme_PNP="ja")*(PNSWV={"L","T"}))+SUMPRODUCT((MPGA='MP5'!$A$1)*(PNSGA={"L","T"})),0)+IF(_xlfn.IFNA(VLOOKUP(A41,'MP6'!MP,3,FALSE),0)="x",SUMPRODUCT((MPWV='MP6'!$A$1)*(uebernahme_PNP="ja")*(PNSWV={"L","T"}))+SUMPRODUCT((MPGA='MP6'!$A$1)*(PNSGA={"L","T"})),0)+IF(_xlfn.IFNA(VLOOKUP(A41,'MP7'!MP,3,FALSE),0)="x",SUMPRODUCT((MPWV='MP7'!$A$1)*(uebernahme_PNP="ja")*(PNSWV={"L","T"}))+SUMPRODUCT((MPGA='MP7'!$A$1)*(PNSGA={"L","T"})),0)</f>
        <v>0</v>
      </c>
      <c r="C41" s="120">
        <f>IF(_xlfn.IFNA(VLOOKUP(A41,'MP1'!MP,3,FALSE),0)="x",SUMPRODUCT((MPWV='MP1'!$A$1)*1)+SUMPRODUCT((MPGA='MP1'!$A$1)*1),0)+IF(_xlfn.IFNA(VLOOKUP(A41,'MP2'!MP,3,FALSE),0)="x",SUMPRODUCT((MPWV='MP2'!$A$1)*1)+SUMPRODUCT((MPGA='MP2'!$A$1)*1),0)+IF(_xlfn.IFNA(VLOOKUP(A41,'MP3'!MP,3,FALSE),0)="x",SUMPRODUCT((MPWV='MP3'!$A$1)*1)+SUMPRODUCT((MPGA='MP3'!$A$1)*1),0)+IF(_xlfn.IFNA(VLOOKUP(A41,'MP4'!MP,3,FALSE),0)="x",SUMPRODUCT((MPWV='MP4'!$A$1)*1)+SUMPRODUCT((MPGA='MP4'!$A$1)*1),0)+IF(_xlfn.IFNA(VLOOKUP(A41,'MP5'!MP,3,FALSE),0)="x",SUMPRODUCT((MPWV='MP5'!$A$1)*1)+SUMPRODUCT((MPGA='MP5'!$A$1)*1),0)+IF(_xlfn.IFNA(VLOOKUP(A41,'MP6'!MP,3,FALSE),0)="x",SUMPRODUCT((MPWV='MP6'!$A$1)*1)+SUMPRODUCT((MPGA='MP6'!$A$1)*1),0)+IF(_xlfn.IFNA(VLOOKUP(A41,'MP7'!MP,3,FALSE),0)="x",SUMPRODUCT((MPWV='MP7'!$A$1)*1)+SUMPRODUCT((MPGA='MP7'!$A$1)*1),0)</f>
        <v>0</v>
      </c>
      <c r="D41" s="120">
        <f t="shared" si="1"/>
        <v>0</v>
      </c>
      <c r="E41" s="120" t="s">
        <v>256</v>
      </c>
      <c r="F41" s="120" t="s">
        <v>177</v>
      </c>
      <c r="G41" s="120" t="s">
        <v>187</v>
      </c>
      <c r="H41" s="138" t="s">
        <v>187</v>
      </c>
      <c r="I41" s="138" t="s">
        <v>187</v>
      </c>
      <c r="J41" s="113" t="s">
        <v>372</v>
      </c>
    </row>
    <row r="42" spans="1:10" ht="60" x14ac:dyDescent="0.25">
      <c r="A42" s="131" t="s">
        <v>36</v>
      </c>
      <c r="B42" s="120">
        <f>IF(_xlfn.IFNA(VLOOKUP(A42,'MP1'!MP,3,FALSE),0)="x",SUMPRODUCT((MPWV='MP1'!$A$1)*(uebernahme_PNP="ja")*(PNSWV={"L","T"}))+SUMPRODUCT((MPGA='MP1'!$A$1)*(PNSGA={"L","T"})),0)+IF(_xlfn.IFNA(VLOOKUP(A42,'MP2'!MP,3,FALSE),0)="x",SUMPRODUCT((MPWV='MP2'!$A$1)*(uebernahme_PNP="ja")*(PNSWV={"L","T"}))+SUMPRODUCT((MPGA='MP2'!$A$1)*(PNSGA={"L","T"})),0)+IF(_xlfn.IFNA(VLOOKUP(A42,'MP3'!MP,3,FALSE),0)="x",SUMPRODUCT((MPWV='MP3'!$A$1)*(uebernahme_PNP="ja")*(PNSWV={"L","T"}))+SUMPRODUCT((MPGA='MP3'!$A$1)*(PNSGA={"L","T"})),0)+IF(_xlfn.IFNA(VLOOKUP(A42,'MP4'!MP,3,FALSE),0)="x",SUMPRODUCT((MPWV='MP4'!$A$1)*(uebernahme_PNP="ja")*(PNSWV={"L","T"}))+SUMPRODUCT((MPGA='MP4'!$A$1)*(PNSGA={"L","T"})),0)+IF(_xlfn.IFNA(VLOOKUP(A42,'MP5'!MP,3,FALSE),0)="x",SUMPRODUCT((MPWV='MP5'!$A$1)*(uebernahme_PNP="ja")*(PNSWV={"L","T"}))+SUMPRODUCT((MPGA='MP5'!$A$1)*(PNSGA={"L","T"})),0)+IF(_xlfn.IFNA(VLOOKUP(A42,'MP6'!MP,3,FALSE),0)="x",SUMPRODUCT((MPWV='MP6'!$A$1)*(uebernahme_PNP="ja")*(PNSWV={"L","T"}))+SUMPRODUCT((MPGA='MP6'!$A$1)*(PNSGA={"L","T"})),0)+IF(_xlfn.IFNA(VLOOKUP(A42,'MP7'!MP,3,FALSE),0)="x",SUMPRODUCT((MPWV='MP7'!$A$1)*(uebernahme_PNP="ja")*(PNSWV={"L","T"}))+SUMPRODUCT((MPGA='MP7'!$A$1)*(PNSGA={"L","T"})),0)</f>
        <v>0</v>
      </c>
      <c r="C42" s="120">
        <f>IF(_xlfn.IFNA(VLOOKUP(A42,'MP1'!MP,3,FALSE),0)="x",SUMPRODUCT((MPWV='MP1'!$A$1)*1)+SUMPRODUCT((MPGA='MP1'!$A$1)*1),0)+IF(_xlfn.IFNA(VLOOKUP(A42,'MP2'!MP,3,FALSE),0)="x",SUMPRODUCT((MPWV='MP2'!$A$1)*1)+SUMPRODUCT((MPGA='MP2'!$A$1)*1),0)+IF(_xlfn.IFNA(VLOOKUP(A42,'MP3'!MP,3,FALSE),0)="x",SUMPRODUCT((MPWV='MP3'!$A$1)*1)+SUMPRODUCT((MPGA='MP3'!$A$1)*1),0)+IF(_xlfn.IFNA(VLOOKUP(A42,'MP4'!MP,3,FALSE),0)="x",SUMPRODUCT((MPWV='MP4'!$A$1)*1)+SUMPRODUCT((MPGA='MP4'!$A$1)*1),0)+IF(_xlfn.IFNA(VLOOKUP(A42,'MP5'!MP,3,FALSE),0)="x",SUMPRODUCT((MPWV='MP5'!$A$1)*1)+SUMPRODUCT((MPGA='MP5'!$A$1)*1),0)+IF(_xlfn.IFNA(VLOOKUP(A42,'MP6'!MP,3,FALSE),0)="x",SUMPRODUCT((MPWV='MP6'!$A$1)*1)+SUMPRODUCT((MPGA='MP6'!$A$1)*1),0)+IF(_xlfn.IFNA(VLOOKUP(A42,'MP7'!MP,3,FALSE),0)="x",SUMPRODUCT((MPWV='MP7'!$A$1)*1)+SUMPRODUCT((MPGA='MP7'!$A$1)*1),0)</f>
        <v>0</v>
      </c>
      <c r="D42" s="120">
        <f t="shared" si="1"/>
        <v>0</v>
      </c>
      <c r="E42" s="120" t="s">
        <v>256</v>
      </c>
      <c r="F42" s="120" t="s">
        <v>177</v>
      </c>
      <c r="G42" s="120" t="s">
        <v>187</v>
      </c>
      <c r="H42" s="138" t="s">
        <v>187</v>
      </c>
      <c r="I42" s="138" t="s">
        <v>187</v>
      </c>
      <c r="J42" s="113" t="s">
        <v>372</v>
      </c>
    </row>
    <row r="43" spans="1:10" ht="60" x14ac:dyDescent="0.25">
      <c r="A43" s="131" t="s">
        <v>39</v>
      </c>
      <c r="B43" s="120">
        <f>IF(_xlfn.IFNA(VLOOKUP(A43,'MP1'!MP,3,FALSE),0)="x",SUMPRODUCT((MPWV='MP1'!$A$1)*(uebernahme_PNP="ja")*(PNSWV={"L","T"}))+SUMPRODUCT((MPGA='MP1'!$A$1)*(PNSGA={"L","T"})),0)+IF(_xlfn.IFNA(VLOOKUP(A43,'MP2'!MP,3,FALSE),0)="x",SUMPRODUCT((MPWV='MP2'!$A$1)*(uebernahme_PNP="ja")*(PNSWV={"L","T"}))+SUMPRODUCT((MPGA='MP2'!$A$1)*(PNSGA={"L","T"})),0)+IF(_xlfn.IFNA(VLOOKUP(A43,'MP3'!MP,3,FALSE),0)="x",SUMPRODUCT((MPWV='MP3'!$A$1)*(uebernahme_PNP="ja")*(PNSWV={"L","T"}))+SUMPRODUCT((MPGA='MP3'!$A$1)*(PNSGA={"L","T"})),0)+IF(_xlfn.IFNA(VLOOKUP(A43,'MP4'!MP,3,FALSE),0)="x",SUMPRODUCT((MPWV='MP4'!$A$1)*(uebernahme_PNP="ja")*(PNSWV={"L","T"}))+SUMPRODUCT((MPGA='MP4'!$A$1)*(PNSGA={"L","T"})),0)+IF(_xlfn.IFNA(VLOOKUP(A43,'MP5'!MP,3,FALSE),0)="x",SUMPRODUCT((MPWV='MP5'!$A$1)*(uebernahme_PNP="ja")*(PNSWV={"L","T"}))+SUMPRODUCT((MPGA='MP5'!$A$1)*(PNSGA={"L","T"})),0)+IF(_xlfn.IFNA(VLOOKUP(A43,'MP6'!MP,3,FALSE),0)="x",SUMPRODUCT((MPWV='MP6'!$A$1)*(uebernahme_PNP="ja")*(PNSWV={"L","T"}))+SUMPRODUCT((MPGA='MP6'!$A$1)*(PNSGA={"L","T"})),0)+IF(_xlfn.IFNA(VLOOKUP(A43,'MP7'!MP,3,FALSE),0)="x",SUMPRODUCT((MPWV='MP7'!$A$1)*(uebernahme_PNP="ja")*(PNSWV={"L","T"}))+SUMPRODUCT((MPGA='MP7'!$A$1)*(PNSGA={"L","T"})),0)</f>
        <v>0</v>
      </c>
      <c r="C43" s="120">
        <f>IF(_xlfn.IFNA(VLOOKUP(A43,'MP1'!MP,3,FALSE),0)="x",SUMPRODUCT((MPWV='MP1'!$A$1)*1)+SUMPRODUCT((MPGA='MP1'!$A$1)*1),0)+IF(_xlfn.IFNA(VLOOKUP(A43,'MP2'!MP,3,FALSE),0)="x",SUMPRODUCT((MPWV='MP2'!$A$1)*1)+SUMPRODUCT((MPGA='MP2'!$A$1)*1),0)+IF(_xlfn.IFNA(VLOOKUP(A43,'MP3'!MP,3,FALSE),0)="x",SUMPRODUCT((MPWV='MP3'!$A$1)*1)+SUMPRODUCT((MPGA='MP3'!$A$1)*1),0)+IF(_xlfn.IFNA(VLOOKUP(A43,'MP4'!MP,3,FALSE),0)="x",SUMPRODUCT((MPWV='MP4'!$A$1)*1)+SUMPRODUCT((MPGA='MP4'!$A$1)*1),0)+IF(_xlfn.IFNA(VLOOKUP(A43,'MP5'!MP,3,FALSE),0)="x",SUMPRODUCT((MPWV='MP5'!$A$1)*1)+SUMPRODUCT((MPGA='MP5'!$A$1)*1),0)+IF(_xlfn.IFNA(VLOOKUP(A43,'MP6'!MP,3,FALSE),0)="x",SUMPRODUCT((MPWV='MP6'!$A$1)*1)+SUMPRODUCT((MPGA='MP6'!$A$1)*1),0)+IF(_xlfn.IFNA(VLOOKUP(A43,'MP7'!MP,3,FALSE),0)="x",SUMPRODUCT((MPWV='MP7'!$A$1)*1)+SUMPRODUCT((MPGA='MP7'!$A$1)*1),0)</f>
        <v>0</v>
      </c>
      <c r="D43" s="120">
        <f t="shared" si="1"/>
        <v>0</v>
      </c>
      <c r="E43" s="120" t="s">
        <v>256</v>
      </c>
      <c r="F43" s="120" t="s">
        <v>177</v>
      </c>
      <c r="G43" s="120" t="s">
        <v>187</v>
      </c>
      <c r="H43" s="138" t="s">
        <v>187</v>
      </c>
      <c r="I43" s="138" t="s">
        <v>187</v>
      </c>
      <c r="J43" s="113" t="s">
        <v>372</v>
      </c>
    </row>
    <row r="44" spans="1:10" ht="60" x14ac:dyDescent="0.25">
      <c r="A44" s="131" t="s">
        <v>182</v>
      </c>
      <c r="B44" s="120">
        <f>IF(_xlfn.IFNA(VLOOKUP(A44,'MP1'!MP,3,FALSE),0)="x",SUMPRODUCT((MPWV='MP1'!$A$1)*(uebernahme_PNP="ja")*(PNSWV={"L","T"}))+SUMPRODUCT((MPGA='MP1'!$A$1)*(PNSGA={"L","T"})),0)+IF(_xlfn.IFNA(VLOOKUP(A44,'MP2'!MP,3,FALSE),0)="x",SUMPRODUCT((MPWV='MP2'!$A$1)*(uebernahme_PNP="ja")*(PNSWV={"L","T"}))+SUMPRODUCT((MPGA='MP2'!$A$1)*(PNSGA={"L","T"})),0)+IF(_xlfn.IFNA(VLOOKUP(A44,'MP3'!MP,3,FALSE),0)="x",SUMPRODUCT((MPWV='MP3'!$A$1)*(uebernahme_PNP="ja")*(PNSWV={"L","T"}))+SUMPRODUCT((MPGA='MP3'!$A$1)*(PNSGA={"L","T"})),0)+IF(_xlfn.IFNA(VLOOKUP(A44,'MP4'!MP,3,FALSE),0)="x",SUMPRODUCT((MPWV='MP4'!$A$1)*(uebernahme_PNP="ja")*(PNSWV={"L","T"}))+SUMPRODUCT((MPGA='MP4'!$A$1)*(PNSGA={"L","T"})),0)+IF(_xlfn.IFNA(VLOOKUP(A44,'MP5'!MP,3,FALSE),0)="x",SUMPRODUCT((MPWV='MP5'!$A$1)*(uebernahme_PNP="ja")*(PNSWV={"L","T"}))+SUMPRODUCT((MPGA='MP5'!$A$1)*(PNSGA={"L","T"})),0)+IF(_xlfn.IFNA(VLOOKUP(A44,'MP6'!MP,3,FALSE),0)="x",SUMPRODUCT((MPWV='MP6'!$A$1)*(uebernahme_PNP="ja")*(PNSWV={"L","T"}))+SUMPRODUCT((MPGA='MP6'!$A$1)*(PNSGA={"L","T"})),0)+IF(_xlfn.IFNA(VLOOKUP(A44,'MP7'!MP,3,FALSE),0)="x",SUMPRODUCT((MPWV='MP7'!$A$1)*(uebernahme_PNP="ja")*(PNSWV={"L","T"}))+SUMPRODUCT((MPGA='MP7'!$A$1)*(PNSGA={"L","T"})),0)</f>
        <v>0</v>
      </c>
      <c r="C44" s="120">
        <f>IF(_xlfn.IFNA(VLOOKUP(A44,'MP1'!MP,3,FALSE),0)="x",SUMPRODUCT((MPWV='MP1'!$A$1)*1)+SUMPRODUCT((MPGA='MP1'!$A$1)*1),0)+IF(_xlfn.IFNA(VLOOKUP(A44,'MP2'!MP,3,FALSE),0)="x",SUMPRODUCT((MPWV='MP2'!$A$1)*1)+SUMPRODUCT((MPGA='MP2'!$A$1)*1),0)+IF(_xlfn.IFNA(VLOOKUP(A44,'MP3'!MP,3,FALSE),0)="x",SUMPRODUCT((MPWV='MP3'!$A$1)*1)+SUMPRODUCT((MPGA='MP3'!$A$1)*1),0)+IF(_xlfn.IFNA(VLOOKUP(A44,'MP4'!MP,3,FALSE),0)="x",SUMPRODUCT((MPWV='MP4'!$A$1)*1)+SUMPRODUCT((MPGA='MP4'!$A$1)*1),0)+IF(_xlfn.IFNA(VLOOKUP(A44,'MP5'!MP,3,FALSE),0)="x",SUMPRODUCT((MPWV='MP5'!$A$1)*1)+SUMPRODUCT((MPGA='MP5'!$A$1)*1),0)+IF(_xlfn.IFNA(VLOOKUP(A44,'MP6'!MP,3,FALSE),0)="x",SUMPRODUCT((MPWV='MP6'!$A$1)*1)+SUMPRODUCT((MPGA='MP6'!$A$1)*1),0)+IF(_xlfn.IFNA(VLOOKUP(A44,'MP7'!MP,3,FALSE),0)="x",SUMPRODUCT((MPWV='MP7'!$A$1)*1)+SUMPRODUCT((MPGA='MP7'!$A$1)*1),0)</f>
        <v>0</v>
      </c>
      <c r="D44" s="120">
        <f t="shared" si="1"/>
        <v>0</v>
      </c>
      <c r="E44" s="120" t="s">
        <v>256</v>
      </c>
      <c r="F44" s="120" t="s">
        <v>177</v>
      </c>
      <c r="G44" s="120" t="s">
        <v>187</v>
      </c>
      <c r="H44" s="138" t="s">
        <v>187</v>
      </c>
      <c r="I44" s="138" t="s">
        <v>187</v>
      </c>
      <c r="J44" s="113" t="s">
        <v>372</v>
      </c>
    </row>
    <row r="45" spans="1:10" ht="60" x14ac:dyDescent="0.25">
      <c r="A45" s="131" t="s">
        <v>21</v>
      </c>
      <c r="B45" s="120">
        <f>IF(_xlfn.IFNA(VLOOKUP(A45,'MP1'!MP,3,FALSE),0)="x",SUMPRODUCT((MPWV='MP1'!$A$1)*(uebernahme_PNP="ja")*(PNSWV={"L","T"}))+SUMPRODUCT((MPGA='MP1'!$A$1)*(PNSGA={"L","T"})),0)+IF(_xlfn.IFNA(VLOOKUP(A45,'MP2'!MP,3,FALSE),0)="x",SUMPRODUCT((MPWV='MP2'!$A$1)*(uebernahme_PNP="ja")*(PNSWV={"L","T"}))+SUMPRODUCT((MPGA='MP2'!$A$1)*(PNSGA={"L","T"})),0)+IF(_xlfn.IFNA(VLOOKUP(A45,'MP3'!MP,3,FALSE),0)="x",SUMPRODUCT((MPWV='MP3'!$A$1)*(uebernahme_PNP="ja")*(PNSWV={"L","T"}))+SUMPRODUCT((MPGA='MP3'!$A$1)*(PNSGA={"L","T"})),0)+IF(_xlfn.IFNA(VLOOKUP(A45,'MP4'!MP,3,FALSE),0)="x",SUMPRODUCT((MPWV='MP4'!$A$1)*(uebernahme_PNP="ja")*(PNSWV={"L","T"}))+SUMPRODUCT((MPGA='MP4'!$A$1)*(PNSGA={"L","T"})),0)+IF(_xlfn.IFNA(VLOOKUP(A45,'MP5'!MP,3,FALSE),0)="x",SUMPRODUCT((MPWV='MP5'!$A$1)*(uebernahme_PNP="ja")*(PNSWV={"L","T"}))+SUMPRODUCT((MPGA='MP5'!$A$1)*(PNSGA={"L","T"})),0)+IF(_xlfn.IFNA(VLOOKUP(A45,'MP6'!MP,3,FALSE),0)="x",SUMPRODUCT((MPWV='MP6'!$A$1)*(uebernahme_PNP="ja")*(PNSWV={"L","T"}))+SUMPRODUCT((MPGA='MP6'!$A$1)*(PNSGA={"L","T"})),0)+IF(_xlfn.IFNA(VLOOKUP(A45,'MP7'!MP,3,FALSE),0)="x",SUMPRODUCT((MPWV='MP7'!$A$1)*(uebernahme_PNP="ja")*(PNSWV={"L","T"}))+SUMPRODUCT((MPGA='MP7'!$A$1)*(PNSGA={"L","T"})),0)</f>
        <v>0</v>
      </c>
      <c r="C45" s="120">
        <f>IF(_xlfn.IFNA(VLOOKUP(A45,'MP1'!MP,3,FALSE),0)="x",SUMPRODUCT((MPWV='MP1'!$A$1)*1)+SUMPRODUCT((MPGA='MP1'!$A$1)*1),0)+IF(_xlfn.IFNA(VLOOKUP(A45,'MP2'!MP,3,FALSE),0)="x",SUMPRODUCT((MPWV='MP2'!$A$1)*1)+SUMPRODUCT((MPGA='MP2'!$A$1)*1),0)+IF(_xlfn.IFNA(VLOOKUP(A45,'MP3'!MP,3,FALSE),0)="x",SUMPRODUCT((MPWV='MP3'!$A$1)*1)+SUMPRODUCT((MPGA='MP3'!$A$1)*1),0)+IF(_xlfn.IFNA(VLOOKUP(A45,'MP4'!MP,3,FALSE),0)="x",SUMPRODUCT((MPWV='MP4'!$A$1)*1)+SUMPRODUCT((MPGA='MP4'!$A$1)*1),0)+IF(_xlfn.IFNA(VLOOKUP(A45,'MP5'!MP,3,FALSE),0)="x",SUMPRODUCT((MPWV='MP5'!$A$1)*1)+SUMPRODUCT((MPGA='MP5'!$A$1)*1),0)+IF(_xlfn.IFNA(VLOOKUP(A45,'MP6'!MP,3,FALSE),0)="x",SUMPRODUCT((MPWV='MP6'!$A$1)*1)+SUMPRODUCT((MPGA='MP6'!$A$1)*1),0)+IF(_xlfn.IFNA(VLOOKUP(A45,'MP7'!MP,3,FALSE),0)="x",SUMPRODUCT((MPWV='MP7'!$A$1)*1)+SUMPRODUCT((MPGA='MP7'!$A$1)*1),0)</f>
        <v>0</v>
      </c>
      <c r="D45" s="120">
        <f t="shared" si="1"/>
        <v>0</v>
      </c>
      <c r="E45" s="120" t="s">
        <v>257</v>
      </c>
      <c r="F45" s="120" t="s">
        <v>177</v>
      </c>
      <c r="G45" s="120" t="s">
        <v>187</v>
      </c>
      <c r="H45" s="138" t="s">
        <v>177</v>
      </c>
      <c r="I45" s="138" t="s">
        <v>187</v>
      </c>
      <c r="J45" s="113" t="s">
        <v>372</v>
      </c>
    </row>
    <row r="46" spans="1:10" ht="60" x14ac:dyDescent="0.25">
      <c r="A46" s="131" t="s">
        <v>175</v>
      </c>
      <c r="B46" s="120">
        <f>IF(_xlfn.IFNA(VLOOKUP(A46,'MP1'!MP,3,FALSE),0)="x",SUMPRODUCT((MPWV='MP1'!$A$1)*(uebernahme_PNP="ja")*(PNSWV={"L","T"}))+SUMPRODUCT((MPGA='MP1'!$A$1)*(PNSGA={"L","T"})),0)+IF(_xlfn.IFNA(VLOOKUP(A46,'MP2'!MP,3,FALSE),0)="x",SUMPRODUCT((MPWV='MP2'!$A$1)*(uebernahme_PNP="ja")*(PNSWV={"L","T"}))+SUMPRODUCT((MPGA='MP2'!$A$1)*(PNSGA={"L","T"})),0)+IF(_xlfn.IFNA(VLOOKUP(A46,'MP3'!MP,3,FALSE),0)="x",SUMPRODUCT((MPWV='MP3'!$A$1)*(uebernahme_PNP="ja")*(PNSWV={"L","T"}))+SUMPRODUCT((MPGA='MP3'!$A$1)*(PNSGA={"L","T"})),0)+IF(_xlfn.IFNA(VLOOKUP(A46,'MP4'!MP,3,FALSE),0)="x",SUMPRODUCT((MPWV='MP4'!$A$1)*(uebernahme_PNP="ja")*(PNSWV={"L","T"}))+SUMPRODUCT((MPGA='MP4'!$A$1)*(PNSGA={"L","T"})),0)+IF(_xlfn.IFNA(VLOOKUP(A46,'MP5'!MP,3,FALSE),0)="x",SUMPRODUCT((MPWV='MP5'!$A$1)*(uebernahme_PNP="ja")*(PNSWV={"L","T"}))+SUMPRODUCT((MPGA='MP5'!$A$1)*(PNSGA={"L","T"})),0)+IF(_xlfn.IFNA(VLOOKUP(A46,'MP6'!MP,3,FALSE),0)="x",SUMPRODUCT((MPWV='MP6'!$A$1)*(uebernahme_PNP="ja")*(PNSWV={"L","T"}))+SUMPRODUCT((MPGA='MP6'!$A$1)*(PNSGA={"L","T"})),0)+IF(_xlfn.IFNA(VLOOKUP(A46,'MP7'!MP,3,FALSE),0)="x",SUMPRODUCT((MPWV='MP7'!$A$1)*(uebernahme_PNP="ja")*(PNSWV={"L","T"}))+SUMPRODUCT((MPGA='MP7'!$A$1)*(PNSGA={"L","T"})),0)</f>
        <v>0</v>
      </c>
      <c r="C46" s="120">
        <f>IF(_xlfn.IFNA(VLOOKUP(A46,'MP1'!MP,3,FALSE),0)="x",SUMPRODUCT((MPWV='MP1'!$A$1)*1)+SUMPRODUCT((MPGA='MP1'!$A$1)*1),0)+IF(_xlfn.IFNA(VLOOKUP(A46,'MP2'!MP,3,FALSE),0)="x",SUMPRODUCT((MPWV='MP2'!$A$1)*1)+SUMPRODUCT((MPGA='MP2'!$A$1)*1),0)+IF(_xlfn.IFNA(VLOOKUP(A46,'MP3'!MP,3,FALSE),0)="x",SUMPRODUCT((MPWV='MP3'!$A$1)*1)+SUMPRODUCT((MPGA='MP3'!$A$1)*1),0)+IF(_xlfn.IFNA(VLOOKUP(A46,'MP4'!MP,3,FALSE),0)="x",SUMPRODUCT((MPWV='MP4'!$A$1)*1)+SUMPRODUCT((MPGA='MP4'!$A$1)*1),0)+IF(_xlfn.IFNA(VLOOKUP(A46,'MP5'!MP,3,FALSE),0)="x",SUMPRODUCT((MPWV='MP5'!$A$1)*1)+SUMPRODUCT((MPGA='MP5'!$A$1)*1),0)+IF(_xlfn.IFNA(VLOOKUP(A46,'MP6'!MP,3,FALSE),0)="x",SUMPRODUCT((MPWV='MP6'!$A$1)*1)+SUMPRODUCT((MPGA='MP6'!$A$1)*1),0)+IF(_xlfn.IFNA(VLOOKUP(A46,'MP7'!MP,3,FALSE),0)="x",SUMPRODUCT((MPWV='MP7'!$A$1)*1)+SUMPRODUCT((MPGA='MP7'!$A$1)*1),0)</f>
        <v>0</v>
      </c>
      <c r="D46" s="120">
        <f t="shared" si="1"/>
        <v>0</v>
      </c>
      <c r="E46" s="120" t="s">
        <v>257</v>
      </c>
      <c r="F46" s="120" t="s">
        <v>177</v>
      </c>
      <c r="G46" s="120" t="s">
        <v>187</v>
      </c>
      <c r="H46" s="138" t="s">
        <v>177</v>
      </c>
      <c r="I46" s="138" t="s">
        <v>187</v>
      </c>
      <c r="J46" s="113" t="s">
        <v>372</v>
      </c>
    </row>
    <row r="47" spans="1:10" ht="60" x14ac:dyDescent="0.25">
      <c r="A47" s="131" t="s">
        <v>22</v>
      </c>
      <c r="B47" s="120">
        <f>IF(_xlfn.IFNA(VLOOKUP(A47,'MP1'!MP,3,FALSE),0)="x",SUMPRODUCT((MPWV='MP1'!$A$1)*(uebernahme_PNP="ja")*(PNSWV={"L","T"}))+SUMPRODUCT((MPGA='MP1'!$A$1)*(PNSGA={"L","T"})),0)+IF(_xlfn.IFNA(VLOOKUP(A47,'MP2'!MP,3,FALSE),0)="x",SUMPRODUCT((MPWV='MP2'!$A$1)*(uebernahme_PNP="ja")*(PNSWV={"L","T"}))+SUMPRODUCT((MPGA='MP2'!$A$1)*(PNSGA={"L","T"})),0)+IF(_xlfn.IFNA(VLOOKUP(A47,'MP3'!MP,3,FALSE),0)="x",SUMPRODUCT((MPWV='MP3'!$A$1)*(uebernahme_PNP="ja")*(PNSWV={"L","T"}))+SUMPRODUCT((MPGA='MP3'!$A$1)*(PNSGA={"L","T"})),0)+IF(_xlfn.IFNA(VLOOKUP(A47,'MP4'!MP,3,FALSE),0)="x",SUMPRODUCT((MPWV='MP4'!$A$1)*(uebernahme_PNP="ja")*(PNSWV={"L","T"}))+SUMPRODUCT((MPGA='MP4'!$A$1)*(PNSGA={"L","T"})),0)+IF(_xlfn.IFNA(VLOOKUP(A47,'MP5'!MP,3,FALSE),0)="x",SUMPRODUCT((MPWV='MP5'!$A$1)*(uebernahme_PNP="ja")*(PNSWV={"L","T"}))+SUMPRODUCT((MPGA='MP5'!$A$1)*(PNSGA={"L","T"})),0)+IF(_xlfn.IFNA(VLOOKUP(A47,'MP6'!MP,3,FALSE),0)="x",SUMPRODUCT((MPWV='MP6'!$A$1)*(uebernahme_PNP="ja")*(PNSWV={"L","T"}))+SUMPRODUCT((MPGA='MP6'!$A$1)*(PNSGA={"L","T"})),0)+IF(_xlfn.IFNA(VLOOKUP(A47,'MP7'!MP,3,FALSE),0)="x",SUMPRODUCT((MPWV='MP7'!$A$1)*(uebernahme_PNP="ja")*(PNSWV={"L","T"}))+SUMPRODUCT((MPGA='MP7'!$A$1)*(PNSGA={"L","T"})),0)</f>
        <v>0</v>
      </c>
      <c r="C47" s="120">
        <f>IF(_xlfn.IFNA(VLOOKUP(A47,'MP1'!MP,3,FALSE),0)="x",SUMPRODUCT((MPWV='MP1'!$A$1)*1)+SUMPRODUCT((MPGA='MP1'!$A$1)*1),0)+IF(_xlfn.IFNA(VLOOKUP(A47,'MP2'!MP,3,FALSE),0)="x",SUMPRODUCT((MPWV='MP2'!$A$1)*1)+SUMPRODUCT((MPGA='MP2'!$A$1)*1),0)+IF(_xlfn.IFNA(VLOOKUP(A47,'MP3'!MP,3,FALSE),0)="x",SUMPRODUCT((MPWV='MP3'!$A$1)*1)+SUMPRODUCT((MPGA='MP3'!$A$1)*1),0)+IF(_xlfn.IFNA(VLOOKUP(A47,'MP4'!MP,3,FALSE),0)="x",SUMPRODUCT((MPWV='MP4'!$A$1)*1)+SUMPRODUCT((MPGA='MP4'!$A$1)*1),0)+IF(_xlfn.IFNA(VLOOKUP(A47,'MP5'!MP,3,FALSE),0)="x",SUMPRODUCT((MPWV='MP5'!$A$1)*1)+SUMPRODUCT((MPGA='MP5'!$A$1)*1),0)+IF(_xlfn.IFNA(VLOOKUP(A47,'MP6'!MP,3,FALSE),0)="x",SUMPRODUCT((MPWV='MP6'!$A$1)*1)+SUMPRODUCT((MPGA='MP6'!$A$1)*1),0)+IF(_xlfn.IFNA(VLOOKUP(A47,'MP7'!MP,3,FALSE),0)="x",SUMPRODUCT((MPWV='MP7'!$A$1)*1)+SUMPRODUCT((MPGA='MP7'!$A$1)*1),0)</f>
        <v>0</v>
      </c>
      <c r="D47" s="120">
        <f t="shared" si="1"/>
        <v>0</v>
      </c>
      <c r="E47" s="120" t="s">
        <v>257</v>
      </c>
      <c r="F47" s="120" t="s">
        <v>177</v>
      </c>
      <c r="G47" s="120" t="s">
        <v>187</v>
      </c>
      <c r="H47" s="138" t="s">
        <v>177</v>
      </c>
      <c r="I47" s="138" t="s">
        <v>187</v>
      </c>
      <c r="J47" s="113" t="s">
        <v>372</v>
      </c>
    </row>
    <row r="48" spans="1:10" ht="60" x14ac:dyDescent="0.25">
      <c r="A48" s="131" t="s">
        <v>179</v>
      </c>
      <c r="B48" s="120">
        <f>IF(_xlfn.IFNA(VLOOKUP(A48,'MP1'!MP,3,FALSE),0)="x",SUMPRODUCT((MPWV='MP1'!$A$1)*(uebernahme_PNP="ja")*(PNSWV={"L","T"}))+SUMPRODUCT((MPGA='MP1'!$A$1)*(PNSGA={"L","T"})),0)+IF(_xlfn.IFNA(VLOOKUP(A48,'MP2'!MP,3,FALSE),0)="x",SUMPRODUCT((MPWV='MP2'!$A$1)*(uebernahme_PNP="ja")*(PNSWV={"L","T"}))+SUMPRODUCT((MPGA='MP2'!$A$1)*(PNSGA={"L","T"})),0)+IF(_xlfn.IFNA(VLOOKUP(A48,'MP3'!MP,3,FALSE),0)="x",SUMPRODUCT((MPWV='MP3'!$A$1)*(uebernahme_PNP="ja")*(PNSWV={"L","T"}))+SUMPRODUCT((MPGA='MP3'!$A$1)*(PNSGA={"L","T"})),0)+IF(_xlfn.IFNA(VLOOKUP(A48,'MP4'!MP,3,FALSE),0)="x",SUMPRODUCT((MPWV='MP4'!$A$1)*(uebernahme_PNP="ja")*(PNSWV={"L","T"}))+SUMPRODUCT((MPGA='MP4'!$A$1)*(PNSGA={"L","T"})),0)+IF(_xlfn.IFNA(VLOOKUP(A48,'MP5'!MP,3,FALSE),0)="x",SUMPRODUCT((MPWV='MP5'!$A$1)*(uebernahme_PNP="ja")*(PNSWV={"L","T"}))+SUMPRODUCT((MPGA='MP5'!$A$1)*(PNSGA={"L","T"})),0)+IF(_xlfn.IFNA(VLOOKUP(A48,'MP6'!MP,3,FALSE),0)="x",SUMPRODUCT((MPWV='MP6'!$A$1)*(uebernahme_PNP="ja")*(PNSWV={"L","T"}))+SUMPRODUCT((MPGA='MP6'!$A$1)*(PNSGA={"L","T"})),0)+IF(_xlfn.IFNA(VLOOKUP(A48,'MP7'!MP,3,FALSE),0)="x",SUMPRODUCT((MPWV='MP7'!$A$1)*(uebernahme_PNP="ja")*(PNSWV={"L","T"}))+SUMPRODUCT((MPGA='MP7'!$A$1)*(PNSGA={"L","T"})),0)</f>
        <v>0</v>
      </c>
      <c r="C48" s="120">
        <f>IF(_xlfn.IFNA(VLOOKUP(A48,'MP1'!MP,3,FALSE),0)="x",SUMPRODUCT((MPWV='MP1'!$A$1)*1)+SUMPRODUCT((MPGA='MP1'!$A$1)*1),0)+IF(_xlfn.IFNA(VLOOKUP(A48,'MP2'!MP,3,FALSE),0)="x",SUMPRODUCT((MPWV='MP2'!$A$1)*1)+SUMPRODUCT((MPGA='MP2'!$A$1)*1),0)+IF(_xlfn.IFNA(VLOOKUP(A48,'MP3'!MP,3,FALSE),0)="x",SUMPRODUCT((MPWV='MP3'!$A$1)*1)+SUMPRODUCT((MPGA='MP3'!$A$1)*1),0)+IF(_xlfn.IFNA(VLOOKUP(A48,'MP4'!MP,3,FALSE),0)="x",SUMPRODUCT((MPWV='MP4'!$A$1)*1)+SUMPRODUCT((MPGA='MP4'!$A$1)*1),0)+IF(_xlfn.IFNA(VLOOKUP(A48,'MP5'!MP,3,FALSE),0)="x",SUMPRODUCT((MPWV='MP5'!$A$1)*1)+SUMPRODUCT((MPGA='MP5'!$A$1)*1),0)+IF(_xlfn.IFNA(VLOOKUP(A48,'MP6'!MP,3,FALSE),0)="x",SUMPRODUCT((MPWV='MP6'!$A$1)*1)+SUMPRODUCT((MPGA='MP6'!$A$1)*1),0)+IF(_xlfn.IFNA(VLOOKUP(A48,'MP7'!MP,3,FALSE),0)="x",SUMPRODUCT((MPWV='MP7'!$A$1)*1)+SUMPRODUCT((MPGA='MP7'!$A$1)*1),0)</f>
        <v>0</v>
      </c>
      <c r="D48" s="120">
        <f t="shared" si="1"/>
        <v>0</v>
      </c>
      <c r="E48" s="120" t="s">
        <v>256</v>
      </c>
      <c r="F48" s="120" t="s">
        <v>177</v>
      </c>
      <c r="G48" s="120" t="s">
        <v>187</v>
      </c>
      <c r="H48" s="138" t="s">
        <v>187</v>
      </c>
      <c r="I48" s="138" t="s">
        <v>177</v>
      </c>
      <c r="J48" s="113" t="s">
        <v>372</v>
      </c>
    </row>
    <row r="49" spans="1:10" ht="45" x14ac:dyDescent="0.25">
      <c r="A49" s="131" t="s">
        <v>176</v>
      </c>
      <c r="B49" s="120">
        <f>IF(_xlfn.IFNA(VLOOKUP(A49,'MP1'!MP,3,FALSE),0)="x",SUMPRODUCT((MPWV='MP1'!$A$1)*(uebernahme_PNP="ja")*(PNSWV={"W","L","T"}))+SUMPRODUCT((MPGA='MP1'!$A$1)*(PNSGA={"W","L","T"})),0)+IF(_xlfn.IFNA(VLOOKUP(A49,'MP2'!MP,3,FALSE),0)="x",SUMPRODUCT((MPWV='MP2'!$A$1)*(uebernahme_PNP="ja")*(PNSWV={"W","L","T"}))+SUMPRODUCT((MPGA='MP2'!$A$1)*(PNSGA={"W","L","T"})),0)+IF(_xlfn.IFNA(VLOOKUP(A49,'MP3'!MP,3,FALSE),0)="x",SUMPRODUCT((MPWV='MP3'!$A$1)*(uebernahme_PNP="ja")*(PNSWV={"W","L","T"}))+SUMPRODUCT((MPGA='MP3'!$A$1)*(PNSGA={"W","L","T"})),0)+IF(_xlfn.IFNA(VLOOKUP(A49,'MP4'!MP,3,FALSE),0)="x",SUMPRODUCT((MPWV='MP4'!$A$1)*(uebernahme_PNP="ja")*(PNSWV={"W","L","T"}))+SUMPRODUCT((MPGA='MP4'!$A$1)*(PNSGA={"W","L","T"})),0)+IF(_xlfn.IFNA(VLOOKUP(A49,'MP5'!MP,3,FALSE),0)="x",SUMPRODUCT((MPWV='MP5'!$A$1)*(uebernahme_PNP="ja")*(PNSWV={"W","L","T"}))+SUMPRODUCT((MPGA='MP5'!$A$1)*(PNSGA={"W","L","T"})),0)+IF(_xlfn.IFNA(VLOOKUP(A49,'MP6'!MP,3,FALSE),0)="x",SUMPRODUCT((MPWV='MP6'!$A$1)*(uebernahme_PNP="ja")*(PNSWV={"W","L","T"}))+SUMPRODUCT((MPGA='MP6'!$A$1)*(PNSGA={"W","L","T"})),0)+IF(_xlfn.IFNA(VLOOKUP(A49,'MP7'!MP,3,FALSE),0)="x",SUMPRODUCT((MPWV='MP7'!$A$1)*(uebernahme_PNP="ja")*(PNSWV={"W","L","T"}))+SUMPRODUCT((MPGA='MP7'!$A$1)*(PNSGA={"W","L","T"})),0)</f>
        <v>0</v>
      </c>
      <c r="C49" s="120">
        <f>IF(_xlfn.IFNA(VLOOKUP(A49,'MP1'!MP,3,FALSE),0)="x",SUMPRODUCT((MPWV='MP1'!$A$1)*1)+SUMPRODUCT((MPGA='MP1'!$A$1)*1),0)+IF(_xlfn.IFNA(VLOOKUP(A49,'MP2'!MP,3,FALSE),0)="x",SUMPRODUCT((MPWV='MP2'!$A$1)*1)+SUMPRODUCT((MPGA='MP2'!$A$1)*1),0)+IF(_xlfn.IFNA(VLOOKUP(A49,'MP3'!MP,3,FALSE),0)="x",SUMPRODUCT((MPWV='MP3'!$A$1)*1)+SUMPRODUCT((MPGA='MP3'!$A$1)*1),0)+IF(_xlfn.IFNA(VLOOKUP(A49,'MP4'!MP,3,FALSE),0)="x",SUMPRODUCT((MPWV='MP4'!$A$1)*1)+SUMPRODUCT((MPGA='MP4'!$A$1)*1),0)+IF(_xlfn.IFNA(VLOOKUP(A49,'MP5'!MP,3,FALSE),0)="x",SUMPRODUCT((MPWV='MP5'!$A$1)*1)+SUMPRODUCT((MPGA='MP5'!$A$1)*1),0)+IF(_xlfn.IFNA(VLOOKUP(A49,'MP6'!MP,3,FALSE),0)="x",SUMPRODUCT((MPWV='MP6'!$A$1)*1)+SUMPRODUCT((MPGA='MP6'!$A$1)*1),0)+IF(_xlfn.IFNA(VLOOKUP(A49,'MP7'!MP,3,FALSE),0)="x",SUMPRODUCT((MPWV='MP7'!$A$1)*1)+SUMPRODUCT((MPGA='MP7'!$A$1)*1),0)</f>
        <v>0</v>
      </c>
      <c r="D49" s="120">
        <f t="shared" si="1"/>
        <v>0</v>
      </c>
      <c r="E49" s="120" t="s">
        <v>257</v>
      </c>
      <c r="F49" s="120" t="s">
        <v>177</v>
      </c>
      <c r="G49" s="120" t="s">
        <v>187</v>
      </c>
      <c r="H49" s="138" t="s">
        <v>177</v>
      </c>
      <c r="I49" s="138" t="s">
        <v>177</v>
      </c>
      <c r="J49" s="114" t="s">
        <v>438</v>
      </c>
    </row>
    <row r="50" spans="1:10" ht="45" x14ac:dyDescent="0.25">
      <c r="A50" s="131" t="s">
        <v>38</v>
      </c>
      <c r="B50" s="120">
        <f>IF(_xlfn.IFNA(VLOOKUP(A50,'MP1'!MP,3,FALSE),0)="x",SUMPRODUCT((MPWV='MP1'!$A$1)*(uebernahme_PNP="ja")*(PNSWV={"W","L","T"}))+SUMPRODUCT((MPGA='MP1'!$A$1)*(PNSGA={"W","L","T"})),0)+IF(_xlfn.IFNA(VLOOKUP(A50,'MP2'!MP,3,FALSE),0)="x",SUMPRODUCT((MPWV='MP2'!$A$1)*(uebernahme_PNP="ja")*(PNSWV={"W","L","T"}))+SUMPRODUCT((MPGA='MP2'!$A$1)*(PNSGA={"W","L","T"})),0)+IF(_xlfn.IFNA(VLOOKUP(A50,'MP3'!MP,3,FALSE),0)="x",SUMPRODUCT((MPWV='MP3'!$A$1)*(uebernahme_PNP="ja")*(PNSWV={"W","L","T"}))+SUMPRODUCT((MPGA='MP3'!$A$1)*(PNSGA={"W","L","T"})),0)+IF(_xlfn.IFNA(VLOOKUP(A50,'MP4'!MP,3,FALSE),0)="x",SUMPRODUCT((MPWV='MP4'!$A$1)*(uebernahme_PNP="ja")*(PNSWV={"W","L","T"}))+SUMPRODUCT((MPGA='MP4'!$A$1)*(PNSGA={"W","L","T"})),0)+IF(_xlfn.IFNA(VLOOKUP(A50,'MP5'!MP,3,FALSE),0)="x",SUMPRODUCT((MPWV='MP5'!$A$1)*(uebernahme_PNP="ja")*(PNSWV={"W","L","T"}))+SUMPRODUCT((MPGA='MP5'!$A$1)*(PNSGA={"W","L","T"})),0)+IF(_xlfn.IFNA(VLOOKUP(A50,'MP6'!MP,3,FALSE),0)="x",SUMPRODUCT((MPWV='MP6'!$A$1)*(uebernahme_PNP="ja")*(PNSWV={"W","L","T"}))+SUMPRODUCT((MPGA='MP6'!$A$1)*(PNSGA={"W","L","T"})),0)+IF(_xlfn.IFNA(VLOOKUP(A50,'MP7'!MP,3,FALSE),0)="x",SUMPRODUCT((MPWV='MP7'!$A$1)*(uebernahme_PNP="ja")*(PNSWV={"W","L","T"}))+SUMPRODUCT((MPGA='MP7'!$A$1)*(PNSGA={"W","L","T"})),0)</f>
        <v>0</v>
      </c>
      <c r="C50" s="120">
        <f>IF(_xlfn.IFNA(VLOOKUP(A50,'MP1'!MP,3,FALSE),0)="x",SUMPRODUCT((MPWV='MP1'!$A$1)*1)+SUMPRODUCT((MPGA='MP1'!$A$1)*1),0)+IF(_xlfn.IFNA(VLOOKUP(A50,'MP2'!MP,3,FALSE),0)="x",SUMPRODUCT((MPWV='MP2'!$A$1)*1)+SUMPRODUCT((MPGA='MP2'!$A$1)*1),0)+IF(_xlfn.IFNA(VLOOKUP(A50,'MP3'!MP,3,FALSE),0)="x",SUMPRODUCT((MPWV='MP3'!$A$1)*1)+SUMPRODUCT((MPGA='MP3'!$A$1)*1),0)+IF(_xlfn.IFNA(VLOOKUP(A50,'MP4'!MP,3,FALSE),0)="x",SUMPRODUCT((MPWV='MP4'!$A$1)*1)+SUMPRODUCT((MPGA='MP4'!$A$1)*1),0)+IF(_xlfn.IFNA(VLOOKUP(A50,'MP5'!MP,3,FALSE),0)="x",SUMPRODUCT((MPWV='MP5'!$A$1)*1)+SUMPRODUCT((MPGA='MP5'!$A$1)*1),0)+IF(_xlfn.IFNA(VLOOKUP(A50,'MP6'!MP,3,FALSE),0)="x",SUMPRODUCT((MPWV='MP6'!$A$1)*1)+SUMPRODUCT((MPGA='MP6'!$A$1)*1),0)+IF(_xlfn.IFNA(VLOOKUP(A50,'MP7'!MP,3,FALSE),0)="x",SUMPRODUCT((MPWV='MP7'!$A$1)*1)+SUMPRODUCT((MPGA='MP7'!$A$1)*1),0)</f>
        <v>0</v>
      </c>
      <c r="D50" s="120">
        <f t="shared" si="1"/>
        <v>0</v>
      </c>
      <c r="E50" s="120" t="s">
        <v>256</v>
      </c>
      <c r="F50" s="120" t="s">
        <v>177</v>
      </c>
      <c r="G50" s="120" t="s">
        <v>187</v>
      </c>
      <c r="H50" s="138" t="s">
        <v>187</v>
      </c>
      <c r="I50" s="138" t="s">
        <v>187</v>
      </c>
      <c r="J50" s="114" t="s">
        <v>438</v>
      </c>
    </row>
    <row r="51" spans="1:10" ht="60" x14ac:dyDescent="0.25">
      <c r="A51" s="131" t="s">
        <v>186</v>
      </c>
      <c r="B51" s="120">
        <f>IF(_xlfn.IFNA(VLOOKUP(A51,'MP1'!MP,3,FALSE),0)="x",SUMPRODUCT((MPWV='MP1'!$A$1)*(uebernahme_PNP="ja")*(PNSWV={"L","T"}))+SUMPRODUCT((MPGA='MP1'!$A$1)*(PNSGA={"L","T"})),0)+IF(_xlfn.IFNA(VLOOKUP(A51,'MP2'!MP,3,FALSE),0)="x",SUMPRODUCT((MPWV='MP2'!$A$1)*(uebernahme_PNP="ja")*(PNSWV={"L","T"}))+SUMPRODUCT((MPGA='MP2'!$A$1)*(PNSGA={"L","T"})),0)+IF(_xlfn.IFNA(VLOOKUP(A51,'MP3'!MP,3,FALSE),0)="x",SUMPRODUCT((MPWV='MP3'!$A$1)*(uebernahme_PNP="ja")*(PNSWV={"L","T"}))+SUMPRODUCT((MPGA='MP3'!$A$1)*(PNSGA={"L","T"})),0)+IF(_xlfn.IFNA(VLOOKUP(A51,'MP4'!MP,3,FALSE),0)="x",SUMPRODUCT((MPWV='MP4'!$A$1)*(uebernahme_PNP="ja")*(PNSWV={"L","T"}))+SUMPRODUCT((MPGA='MP4'!$A$1)*(PNSGA={"L","T"})),0)+IF(_xlfn.IFNA(VLOOKUP(A51,'MP5'!MP,3,FALSE),0)="x",SUMPRODUCT((MPWV='MP5'!$A$1)*(uebernahme_PNP="ja")*(PNSWV={"L","T"}))+SUMPRODUCT((MPGA='MP5'!$A$1)*(PNSGA={"L","T"})),0)+IF(_xlfn.IFNA(VLOOKUP(A51,'MP6'!MP,3,FALSE),0)="x",SUMPRODUCT((MPWV='MP6'!$A$1)*(uebernahme_PNP="ja")*(PNSWV={"L","T"}))+SUMPRODUCT((MPGA='MP6'!$A$1)*(PNSGA={"L","T"})),0)+IF(_xlfn.IFNA(VLOOKUP(A51,'MP7'!MP,3,FALSE),0)="x",SUMPRODUCT((MPWV='MP7'!$A$1)*(uebernahme_PNP="ja")*(PNSWV={"L","T"}))+SUMPRODUCT((MPGA='MP7'!$A$1)*(PNSGA={"L","T"})),0)</f>
        <v>0</v>
      </c>
      <c r="C51" s="120">
        <f>IF(_xlfn.IFNA(VLOOKUP(A51,'MP1'!MP,3,FALSE),0)="x",SUMPRODUCT((MPWV='MP1'!$A$1)*1)+SUMPRODUCT((MPGA='MP1'!$A$1)*1),0)+IF(_xlfn.IFNA(VLOOKUP(A51,'MP2'!MP,3,FALSE),0)="x",SUMPRODUCT((MPWV='MP2'!$A$1)*1)+SUMPRODUCT((MPGA='MP2'!$A$1)*1),0)+IF(_xlfn.IFNA(VLOOKUP(A51,'MP3'!MP,3,FALSE),0)="x",SUMPRODUCT((MPWV='MP3'!$A$1)*1)+SUMPRODUCT((MPGA='MP3'!$A$1)*1),0)+IF(_xlfn.IFNA(VLOOKUP(A51,'MP4'!MP,3,FALSE),0)="x",SUMPRODUCT((MPWV='MP4'!$A$1)*1)+SUMPRODUCT((MPGA='MP4'!$A$1)*1),0)+IF(_xlfn.IFNA(VLOOKUP(A51,'MP5'!MP,3,FALSE),0)="x",SUMPRODUCT((MPWV='MP5'!$A$1)*1)+SUMPRODUCT((MPGA='MP5'!$A$1)*1),0)+IF(_xlfn.IFNA(VLOOKUP(A51,'MP6'!MP,3,FALSE),0)="x",SUMPRODUCT((MPWV='MP6'!$A$1)*1)+SUMPRODUCT((MPGA='MP6'!$A$1)*1),0)+IF(_xlfn.IFNA(VLOOKUP(A51,'MP7'!MP,3,FALSE),0)="x",SUMPRODUCT((MPWV='MP7'!$A$1)*1)+SUMPRODUCT((MPGA='MP7'!$A$1)*1),0)</f>
        <v>0</v>
      </c>
      <c r="D51" s="120">
        <f t="shared" si="1"/>
        <v>0</v>
      </c>
      <c r="E51" s="120" t="s">
        <v>257</v>
      </c>
      <c r="F51" s="120" t="s">
        <v>177</v>
      </c>
      <c r="G51" s="120" t="s">
        <v>187</v>
      </c>
      <c r="H51" s="138" t="s">
        <v>177</v>
      </c>
      <c r="I51" s="138" t="s">
        <v>177</v>
      </c>
      <c r="J51" s="113" t="s">
        <v>372</v>
      </c>
    </row>
    <row r="52" spans="1:10" ht="60" x14ac:dyDescent="0.25">
      <c r="A52" s="131" t="s">
        <v>17</v>
      </c>
      <c r="B52" s="120">
        <f>IF(_xlfn.IFNA(VLOOKUP(A52,'MP1'!MP,3,FALSE),0)="x",SUMPRODUCT((MPWV='MP1'!$A$1)*(uebernahme_PNP="ja")*(PNSWV="T")*(SMPWV={1,"6;2;3"}))+SUMPRODUCT((MPGA='MP1'!$A$1)*(PNSGA="T")*(SMPGA={1,"6;2;3"})),0)+IF(_xlfn.IFNA(VLOOKUP(A52,'MP2'!MP,3,FALSE),0)="x",SUMPRODUCT((MPWV='MP2'!$A$1)*(uebernahme_PNP="ja")*(PNSWV="T")*(SMPWV={1,"6;2;3"}))+SUMPRODUCT((MPGA='MP2'!$A$1)*(PNSGA="T")*(SMPGA={1,"6;2;3"})),0)+IF(_xlfn.IFNA(VLOOKUP(A52,'MP3'!MP,3,FALSE),0)="x",SUMPRODUCT((MPWV='MP3'!$A$1)*(uebernahme_PNP="ja")*(PNSWV="T")*(SMPWV={1,"6;2;3"}))+SUMPRODUCT((MPGA='MP3'!$A$1)*(PNSGA="T")*(SMPGA={1,"6;2;3"})),0)+IF(_xlfn.IFNA(VLOOKUP(A52,'MP4'!MP,3,FALSE),0)="x",SUMPRODUCT((MPWV='MP4'!$A$1)*(uebernahme_PNP="ja")*(PNSWV="T")*(SMPWV={1,"6;2;3"}))+SUMPRODUCT((MPGA='MP4'!$A$1)*(PNSGA="T")*(SMPGA={1,"6;2;3"})),0)+IF(_xlfn.IFNA(VLOOKUP(A52,'MP5'!MP,3,FALSE),0)="x",SUMPRODUCT((MPWV='MP5'!$A$1)*(uebernahme_PNP="ja")*(PNSWV="T")*(SMPWV={1,"6;2;3"}))+SUMPRODUCT((MPGA='MP5'!$A$1)*(PNSGA="T")*(SMPGA={1,"6;2;3"})),0)+IF(_xlfn.IFNA(VLOOKUP(A52,'MP6'!MP,3,FALSE),0)="x",SUMPRODUCT((MPWV='MP6'!$A$1)*(uebernahme_PNP="ja")*(PNSWV="T")*(SMPWV={1,"6;2;3"}))+SUMPRODUCT((MPGA='MP6'!$A$1)*(PNSGA="T")*(SMPGA={1,"6;2;3"})),0)+IF(_xlfn.IFNA(VLOOKUP(A52,'MP7'!MP,3,FALSE),0)="x",SUMPRODUCT((MPWV='MP7'!$A$1)*(uebernahme_PNP="ja")*(PNSWV="T")*(SMPWV={1,"6;2;3"}))+SUMPRODUCT((MPGA='MP7'!$A$1)*(PNSGA="T")*(SMPGA={1,"6;2;3"})),0)</f>
        <v>0</v>
      </c>
      <c r="C52" s="120">
        <f>IF(_xlfn.IFNA(VLOOKUP(A52,'MP1'!MP,3,FALSE),0)="x",SUMPRODUCT((MPWV='MP1'!$A$1)*1)+SUMPRODUCT((MPGA='MP1'!$A$1)*1),0)+IF(_xlfn.IFNA(VLOOKUP(A52,'MP2'!MP,3,FALSE),0)="x",SUMPRODUCT((MPWV='MP2'!$A$1)*1)+SUMPRODUCT((MPGA='MP2'!$A$1)*1),0)+IF(_xlfn.IFNA(VLOOKUP(A52,'MP3'!MP,3,FALSE),0)="x",SUMPRODUCT((MPWV='MP3'!$A$1)*1)+SUMPRODUCT((MPGA='MP3'!$A$1)*1),0)+IF(_xlfn.IFNA(VLOOKUP(A52,'MP4'!MP,3,FALSE),0)="x",SUMPRODUCT((MPWV='MP4'!$A$1)*1)+SUMPRODUCT((MPGA='MP4'!$A$1)*1),0)+IF(_xlfn.IFNA(VLOOKUP(A52,'MP5'!MP,3,FALSE),0)="x",SUMPRODUCT((MPWV='MP5'!$A$1)*1)+SUMPRODUCT((MPGA='MP5'!$A$1)*1),0)+IF(_xlfn.IFNA(VLOOKUP(A52,'MP6'!MP,3,FALSE),0)="x",SUMPRODUCT((MPWV='MP6'!$A$1)*1)+SUMPRODUCT((MPGA='MP6'!$A$1)*1),0)+IF(_xlfn.IFNA(VLOOKUP(A52,'MP7'!MP,3,FALSE),0)="x",SUMPRODUCT((MPWV='MP7'!$A$1)*1)+SUMPRODUCT((MPGA='MP7'!$A$1)*1),0)</f>
        <v>0</v>
      </c>
      <c r="D52" s="120">
        <f t="shared" si="1"/>
        <v>0</v>
      </c>
      <c r="E52" s="120" t="s">
        <v>257</v>
      </c>
      <c r="F52" s="120" t="s">
        <v>177</v>
      </c>
      <c r="G52" s="120" t="s">
        <v>177</v>
      </c>
      <c r="H52" s="138" t="s">
        <v>177</v>
      </c>
      <c r="I52" s="138" t="s">
        <v>187</v>
      </c>
      <c r="J52" s="115" t="s">
        <v>373</v>
      </c>
    </row>
    <row r="53" spans="1:10" ht="60" x14ac:dyDescent="0.25">
      <c r="A53" s="131" t="s">
        <v>13</v>
      </c>
      <c r="B53" s="120">
        <f>IF(_xlfn.IFNA(VLOOKUP(A53,'MP1'!MP,3,FALSE),0)="x",SUMPRODUCT((MPWV='MP1'!$A$1)*(uebernahme_PNP="ja")*(PNSWV="T")*(SMPWV={1,"6;2;3"}))+SUMPRODUCT((MPGA='MP1'!$A$1)*(PNSGA="T")*(SMPGA={1,"6;2;3"})),0)+IF(_xlfn.IFNA(VLOOKUP(A53,'MP2'!MP,3,FALSE),0)="x",SUMPRODUCT((MPWV='MP2'!$A$1)*(uebernahme_PNP="ja")*(PNSWV="T")*(SMPWV={1,"6;2;3"}))+SUMPRODUCT((MPGA='MP2'!$A$1)*(PNSGA="T")*(SMPGA={1,"6;2;3"})),0)+IF(_xlfn.IFNA(VLOOKUP(A53,'MP3'!MP,3,FALSE),0)="x",SUMPRODUCT((MPWV='MP3'!$A$1)*(uebernahme_PNP="ja")*(PNSWV="T")*(SMPWV={1,"6;2;3"}))+SUMPRODUCT((MPGA='MP3'!$A$1)*(PNSGA="T")*(SMPGA={1,"6;2;3"})),0)+IF(_xlfn.IFNA(VLOOKUP(A53,'MP4'!MP,3,FALSE),0)="x",SUMPRODUCT((MPWV='MP4'!$A$1)*(uebernahme_PNP="ja")*(PNSWV="T")*(SMPWV={1,"6;2;3"}))+SUMPRODUCT((MPGA='MP4'!$A$1)*(PNSGA="T")*(SMPGA={1,"6;2;3"})),0)+IF(_xlfn.IFNA(VLOOKUP(A53,'MP5'!MP,3,FALSE),0)="x",SUMPRODUCT((MPWV='MP5'!$A$1)*(uebernahme_PNP="ja")*(PNSWV="T")*(SMPWV={1,"6;2;3"}))+SUMPRODUCT((MPGA='MP5'!$A$1)*(PNSGA="T")*(SMPGA={1,"6;2;3"})),0)+IF(_xlfn.IFNA(VLOOKUP(A53,'MP6'!MP,3,FALSE),0)="x",SUMPRODUCT((MPWV='MP6'!$A$1)*(uebernahme_PNP="ja")*(PNSWV="T")*(SMPWV={1,"6;2;3"}))+SUMPRODUCT((MPGA='MP6'!$A$1)*(PNSGA="T")*(SMPGA={1,"6;2;3"})),0)+IF(_xlfn.IFNA(VLOOKUP(A53,'MP7'!MP,3,FALSE),0)="x",SUMPRODUCT((MPWV='MP7'!$A$1)*(uebernahme_PNP="ja")*(PNSWV="T")*(SMPWV={1,"6;2;3"}))+SUMPRODUCT((MPGA='MP7'!$A$1)*(PNSGA="T")*(SMPGA={1,"6;2;3"})),0)</f>
        <v>0</v>
      </c>
      <c r="C53" s="120">
        <f>IF(_xlfn.IFNA(VLOOKUP(A53,'MP1'!MP,3,FALSE),0)="x",SUMPRODUCT((MPWV='MP1'!$A$1)*1)+SUMPRODUCT((MPGA='MP1'!$A$1)*1),0)+IF(_xlfn.IFNA(VLOOKUP(A53,'MP2'!MP,3,FALSE),0)="x",SUMPRODUCT((MPWV='MP2'!$A$1)*1)+SUMPRODUCT((MPGA='MP2'!$A$1)*1),0)+IF(_xlfn.IFNA(VLOOKUP(A53,'MP3'!MP,3,FALSE),0)="x",SUMPRODUCT((MPWV='MP3'!$A$1)*1)+SUMPRODUCT((MPGA='MP3'!$A$1)*1),0)+IF(_xlfn.IFNA(VLOOKUP(A53,'MP4'!MP,3,FALSE),0)="x",SUMPRODUCT((MPWV='MP4'!$A$1)*1)+SUMPRODUCT((MPGA='MP4'!$A$1)*1),0)+IF(_xlfn.IFNA(VLOOKUP(A53,'MP5'!MP,3,FALSE),0)="x",SUMPRODUCT((MPWV='MP5'!$A$1)*1)+SUMPRODUCT((MPGA='MP5'!$A$1)*1),0)+IF(_xlfn.IFNA(VLOOKUP(A53,'MP6'!MP,3,FALSE),0)="x",SUMPRODUCT((MPWV='MP6'!$A$1)*1)+SUMPRODUCT((MPGA='MP6'!$A$1)*1),0)+IF(_xlfn.IFNA(VLOOKUP(A53,'MP7'!MP,3,FALSE),0)="x",SUMPRODUCT((MPWV='MP7'!$A$1)*1)+SUMPRODUCT((MPGA='MP7'!$A$1)*1),0)</f>
        <v>0</v>
      </c>
      <c r="D53" s="120">
        <f t="shared" si="1"/>
        <v>0</v>
      </c>
      <c r="E53" s="120" t="s">
        <v>257</v>
      </c>
      <c r="F53" s="120" t="s">
        <v>177</v>
      </c>
      <c r="G53" s="120" t="s">
        <v>177</v>
      </c>
      <c r="H53" s="138" t="s">
        <v>177</v>
      </c>
      <c r="I53" s="138" t="s">
        <v>187</v>
      </c>
      <c r="J53" s="115" t="s">
        <v>373</v>
      </c>
    </row>
    <row r="54" spans="1:10" ht="60.75" thickBot="1" x14ac:dyDescent="0.3">
      <c r="A54" s="132" t="s">
        <v>19</v>
      </c>
      <c r="B54" s="121">
        <f>IF(_xlfn.IFNA(VLOOKUP(A54,'MP1'!MP,3,FALSE),0)="x",SUMPRODUCT((MPWV='MP1'!$A$1)*(uebernahme_PNP="ja")*(PNSWV="T")*(SMPWV={1,"6;2;3"}))+SUMPRODUCT((MPGA='MP1'!$A$1)*(PNSGA="T")*(SMPGA={1,"6;2;3"})),0)+IF(_xlfn.IFNA(VLOOKUP(A54,'MP2'!MP,3,FALSE),0)="x",SUMPRODUCT((MPWV='MP2'!$A$1)*(uebernahme_PNP="ja")*(PNSWV="T")*(SMPWV={1,"6;2;3"}))+SUMPRODUCT((MPGA='MP2'!$A$1)*(PNSGA="T")*(SMPGA={1,"6;2;3"})),0)+IF(_xlfn.IFNA(VLOOKUP(A54,'MP3'!MP,3,FALSE),0)="x",SUMPRODUCT((MPWV='MP3'!$A$1)*(uebernahme_PNP="ja")*(PNSWV="T")*(SMPWV={1,"6;2;3"}))+SUMPRODUCT((MPGA='MP3'!$A$1)*(PNSGA="T")*(SMPGA={1,"6;2;3"})),0)+IF(_xlfn.IFNA(VLOOKUP(A54,'MP4'!MP,3,FALSE),0)="x",SUMPRODUCT((MPWV='MP4'!$A$1)*(uebernahme_PNP="ja")*(PNSWV="T")*(SMPWV={1,"6;2;3"}))+SUMPRODUCT((MPGA='MP4'!$A$1)*(PNSGA="T")*(SMPGA={1,"6;2;3"})),0)+IF(_xlfn.IFNA(VLOOKUP(A54,'MP5'!MP,3,FALSE),0)="x",SUMPRODUCT((MPWV='MP5'!$A$1)*(uebernahme_PNP="ja")*(PNSWV="T")*(SMPWV={1,"6;2;3"}))+SUMPRODUCT((MPGA='MP5'!$A$1)*(PNSGA="T")*(SMPGA={1,"6;2;3"})),0)+IF(_xlfn.IFNA(VLOOKUP(A54,'MP6'!MP,3,FALSE),0)="x",SUMPRODUCT((MPWV='MP6'!$A$1)*(uebernahme_PNP="ja")*(PNSWV="T")*(SMPWV={1,"6;2;3"}))+SUMPRODUCT((MPGA='MP6'!$A$1)*(PNSGA="T")*(SMPGA={1,"6;2;3"})),0)+IF(_xlfn.IFNA(VLOOKUP(A54,'MP7'!MP,3,FALSE),0)="x",SUMPRODUCT((MPWV='MP7'!$A$1)*(uebernahme_PNP="ja")*(PNSWV="T")*(SMPWV={1,"6;2;3"}))+SUMPRODUCT((MPGA='MP7'!$A$1)*(PNSGA="T")*(SMPGA={1,"6;2;3"})),0)</f>
        <v>0</v>
      </c>
      <c r="C54" s="121">
        <f>IF(_xlfn.IFNA(VLOOKUP(A54,'MP1'!MP,3,FALSE),0)="x",SUMPRODUCT((MPWV='MP1'!$A$1)*1)+SUMPRODUCT((MPGA='MP1'!$A$1)*1),0)+IF(_xlfn.IFNA(VLOOKUP(A54,'MP2'!MP,3,FALSE),0)="x",SUMPRODUCT((MPWV='MP2'!$A$1)*1)+SUMPRODUCT((MPGA='MP2'!$A$1)*1),0)+IF(_xlfn.IFNA(VLOOKUP(A54,'MP3'!MP,3,FALSE),0)="x",SUMPRODUCT((MPWV='MP3'!$A$1)*1)+SUMPRODUCT((MPGA='MP3'!$A$1)*1),0)+IF(_xlfn.IFNA(VLOOKUP(A54,'MP4'!MP,3,FALSE),0)="x",SUMPRODUCT((MPWV='MP4'!$A$1)*1)+SUMPRODUCT((MPGA='MP4'!$A$1)*1),0)+IF(_xlfn.IFNA(VLOOKUP(A54,'MP5'!MP,3,FALSE),0)="x",SUMPRODUCT((MPWV='MP5'!$A$1)*1)+SUMPRODUCT((MPGA='MP5'!$A$1)*1),0)+IF(_xlfn.IFNA(VLOOKUP(A54,'MP6'!MP,3,FALSE),0)="x",SUMPRODUCT((MPWV='MP6'!$A$1)*1)+SUMPRODUCT((MPGA='MP6'!$A$1)*1),0)+IF(_xlfn.IFNA(VLOOKUP(A54,'MP7'!MP,3,FALSE),0)="x",SUMPRODUCT((MPWV='MP7'!$A$1)*1)+SUMPRODUCT((MPGA='MP7'!$A$1)*1),0)</f>
        <v>0</v>
      </c>
      <c r="D54" s="121">
        <f t="shared" si="1"/>
        <v>0</v>
      </c>
      <c r="E54" s="121" t="s">
        <v>257</v>
      </c>
      <c r="F54" s="121" t="s">
        <v>177</v>
      </c>
      <c r="G54" s="121" t="s">
        <v>177</v>
      </c>
      <c r="H54" s="139" t="s">
        <v>177</v>
      </c>
      <c r="I54" s="139" t="s">
        <v>187</v>
      </c>
      <c r="J54" s="116" t="s">
        <v>373</v>
      </c>
    </row>
    <row r="57" spans="1:10" x14ac:dyDescent="0.25">
      <c r="A57" s="110" t="s">
        <v>421</v>
      </c>
    </row>
    <row r="58" spans="1:10" x14ac:dyDescent="0.25">
      <c r="A58" s="196" t="s">
        <v>422</v>
      </c>
      <c r="B58" s="274" t="s">
        <v>423</v>
      </c>
      <c r="C58" s="275"/>
      <c r="D58" s="275"/>
      <c r="E58" s="275"/>
      <c r="F58" s="275"/>
      <c r="G58" s="275"/>
      <c r="H58" s="276"/>
      <c r="I58" s="154" t="s">
        <v>424</v>
      </c>
      <c r="J58" s="153"/>
    </row>
    <row r="59" spans="1:10" x14ac:dyDescent="0.25">
      <c r="A59" s="190"/>
      <c r="B59" s="273" t="s">
        <v>425</v>
      </c>
      <c r="C59" s="277"/>
      <c r="D59" s="277"/>
      <c r="E59" s="277"/>
      <c r="F59" s="277"/>
      <c r="G59" s="277"/>
      <c r="H59" s="277"/>
      <c r="I59" s="272" t="s">
        <v>433</v>
      </c>
      <c r="J59" s="272"/>
    </row>
    <row r="60" spans="1:10" x14ac:dyDescent="0.25">
      <c r="A60" s="152"/>
      <c r="B60" s="273" t="s">
        <v>426</v>
      </c>
      <c r="C60" s="277"/>
      <c r="D60" s="277"/>
      <c r="E60" s="277"/>
      <c r="F60" s="277"/>
      <c r="G60" s="277"/>
      <c r="H60" s="277"/>
      <c r="I60" s="272" t="s">
        <v>432</v>
      </c>
      <c r="J60" s="272"/>
    </row>
    <row r="61" spans="1:10" ht="60.6" customHeight="1" x14ac:dyDescent="0.25">
      <c r="A61" s="191"/>
      <c r="B61" s="273" t="s">
        <v>430</v>
      </c>
      <c r="C61" s="277"/>
      <c r="D61" s="277"/>
      <c r="E61" s="277"/>
      <c r="F61" s="277"/>
      <c r="G61" s="277"/>
      <c r="H61" s="277"/>
      <c r="I61" s="273" t="s">
        <v>444</v>
      </c>
      <c r="J61" s="277"/>
    </row>
    <row r="62" spans="1:10" ht="46.15" customHeight="1" x14ac:dyDescent="0.25">
      <c r="A62" s="192"/>
      <c r="B62" s="273" t="s">
        <v>431</v>
      </c>
      <c r="C62" s="277"/>
      <c r="D62" s="277"/>
      <c r="E62" s="277"/>
      <c r="F62" s="277"/>
      <c r="G62" s="277"/>
      <c r="H62" s="277"/>
      <c r="I62" s="273" t="s">
        <v>435</v>
      </c>
      <c r="J62" s="277"/>
    </row>
    <row r="63" spans="1:10" ht="46.9" customHeight="1" x14ac:dyDescent="0.25">
      <c r="A63" s="193"/>
      <c r="B63" s="273" t="s">
        <v>427</v>
      </c>
      <c r="C63" s="277"/>
      <c r="D63" s="277"/>
      <c r="E63" s="277"/>
      <c r="F63" s="277"/>
      <c r="G63" s="277"/>
      <c r="H63" s="277"/>
      <c r="I63" s="273" t="s">
        <v>434</v>
      </c>
      <c r="J63" s="273"/>
    </row>
    <row r="64" spans="1:10" ht="22.9" customHeight="1" x14ac:dyDescent="0.25">
      <c r="A64" s="194"/>
      <c r="B64" s="273" t="s">
        <v>428</v>
      </c>
      <c r="C64" s="277"/>
      <c r="D64" s="277"/>
      <c r="E64" s="277"/>
      <c r="F64" s="277"/>
      <c r="G64" s="277"/>
      <c r="H64" s="277"/>
      <c r="I64" s="273" t="s">
        <v>429</v>
      </c>
      <c r="J64" s="273"/>
    </row>
    <row r="65" spans="1:10" ht="77.45" customHeight="1" x14ac:dyDescent="0.25">
      <c r="A65" s="195"/>
      <c r="B65" s="273" t="s">
        <v>436</v>
      </c>
      <c r="C65" s="273"/>
      <c r="D65" s="273"/>
      <c r="E65" s="273"/>
      <c r="F65" s="273"/>
      <c r="G65" s="273"/>
      <c r="H65" s="273"/>
      <c r="I65" s="273" t="s">
        <v>437</v>
      </c>
      <c r="J65" s="273"/>
    </row>
  </sheetData>
  <sheetProtection sheet="1" objects="1" scenarios="1" formatCells="0" formatColumns="0" formatRows="0" autoFilter="0"/>
  <autoFilter ref="A4:J54"/>
  <sortState ref="A4:K53">
    <sortCondition descending="1" ref="F4:F53"/>
    <sortCondition descending="1" ref="G4:G53"/>
    <sortCondition ref="A4:A53"/>
  </sortState>
  <mergeCells count="16">
    <mergeCell ref="A2:J2"/>
    <mergeCell ref="I60:J60"/>
    <mergeCell ref="I59:J59"/>
    <mergeCell ref="B65:H65"/>
    <mergeCell ref="I65:J65"/>
    <mergeCell ref="B58:H58"/>
    <mergeCell ref="I61:J61"/>
    <mergeCell ref="I63:J63"/>
    <mergeCell ref="B64:H64"/>
    <mergeCell ref="I64:J64"/>
    <mergeCell ref="B62:H62"/>
    <mergeCell ref="I62:J62"/>
    <mergeCell ref="B59:H59"/>
    <mergeCell ref="B60:H60"/>
    <mergeCell ref="B61:H61"/>
    <mergeCell ref="B63:H63"/>
  </mergeCells>
  <conditionalFormatting sqref="B5:B54">
    <cfRule type="expression" dxfId="8" priority="1">
      <formula>AND(AA_vollständig=TRUE,RAP="nein",B5&gt;D5*3)</formula>
    </cfRule>
    <cfRule type="expression" dxfId="7" priority="2">
      <formula>AND(AA_vollständig=TRUE,B5&gt;=D5)</formula>
    </cfRule>
    <cfRule type="expression" dxfId="6" priority="3">
      <formula>AND(AA_vollständig=TRUE,RAP="nein",OR(AND(WVG_2="Fern-WVA ohne versorgte Gebiete",F5="ja"),AND(WVG_2="WVA mit 100 % Fremdbezug",F5="nein")),B5&lt;D5)</formula>
    </cfRule>
    <cfRule type="expression" dxfId="5" priority="4">
      <formula>AND(AA_vollständig=TRUE,RAP="nein",OR(AND(WVG_2="Fern-WVA ohne versorgte Gebiete",F5="nein"),AND(WVG_2="WVA mit 100 % Fremdbezug",F5="ja")),B5&lt;D5)</formula>
    </cfRule>
    <cfRule type="expression" dxfId="4" priority="5">
      <formula>AND(AA_vollständig=TRUE,RAP="nein",B5&lt;D5,I5="ja",A5="Pestizide - insgesamt")</formula>
    </cfRule>
    <cfRule type="expression" dxfId="3" priority="6">
      <formula>AND(AA_vollständig=TRUE, RAP="ja",B5&lt;D5,H5="ja")</formula>
    </cfRule>
    <cfRule type="expression" dxfId="2" priority="9">
      <formula>AND(AA_vollständig=TRUE,B5&lt;D5,A5="Enterokokken",B5&gt;=200*(Ende-Beginn+1))</formula>
    </cfRule>
    <cfRule type="expression" dxfId="1" priority="11">
      <formula>AND(AA_vollständig=TRUE,B5&lt;D5)</formula>
    </cfRule>
  </conditionalFormatting>
  <conditionalFormatting sqref="B5">
    <cfRule type="expression" dxfId="0" priority="10">
      <formula>AND(AA_vollständig=TRUE,B5&lt;D5,A5="Organisch gebundener Kohlenstoff (TOC)",(B5+B6)&gt;=D5)</formula>
    </cfRule>
  </conditionalFormatting>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C32"/>
  <sheetViews>
    <sheetView tabSelected="1" workbookViewId="0">
      <selection activeCell="B1" sqref="B1"/>
    </sheetView>
  </sheetViews>
  <sheetFormatPr baseColWidth="10" defaultColWidth="11.5703125" defaultRowHeight="15" x14ac:dyDescent="0.25"/>
  <cols>
    <col min="1" max="1" width="44" style="6" customWidth="1"/>
    <col min="2" max="2" width="67.140625" style="6" customWidth="1"/>
    <col min="3" max="3" width="48.7109375" style="6" customWidth="1"/>
    <col min="4" max="16384" width="11.5703125" style="6"/>
  </cols>
  <sheetData>
    <row r="1" spans="1:3" ht="18.75" x14ac:dyDescent="0.3">
      <c r="A1" s="5" t="s">
        <v>202</v>
      </c>
      <c r="B1" s="198"/>
    </row>
    <row r="2" spans="1:3" x14ac:dyDescent="0.25">
      <c r="A2" s="11" t="s">
        <v>208</v>
      </c>
    </row>
    <row r="3" spans="1:3" x14ac:dyDescent="0.25">
      <c r="A3" s="6" t="s">
        <v>394</v>
      </c>
      <c r="B3" s="126" t="str">
        <f>IF(Beginn="","",Beginn)</f>
        <v/>
      </c>
    </row>
    <row r="4" spans="1:3" x14ac:dyDescent="0.25">
      <c r="A4" s="6" t="s">
        <v>383</v>
      </c>
      <c r="B4" s="122"/>
      <c r="C4" s="43"/>
    </row>
    <row r="5" spans="1:3" x14ac:dyDescent="0.25">
      <c r="A5" s="6" t="s">
        <v>384</v>
      </c>
      <c r="B5" s="123"/>
      <c r="C5" s="43"/>
    </row>
    <row r="6" spans="1:3" x14ac:dyDescent="0.25">
      <c r="A6" s="6" t="s">
        <v>339</v>
      </c>
      <c r="B6" s="124"/>
      <c r="C6" s="43"/>
    </row>
    <row r="7" spans="1:3" x14ac:dyDescent="0.25">
      <c r="A7" s="6" t="s">
        <v>385</v>
      </c>
      <c r="B7" s="125"/>
      <c r="C7" s="43"/>
    </row>
    <row r="8" spans="1:3" x14ac:dyDescent="0.25">
      <c r="A8" s="6" t="s">
        <v>207</v>
      </c>
      <c r="B8" s="126"/>
      <c r="C8" s="43"/>
    </row>
    <row r="9" spans="1:3" x14ac:dyDescent="0.25">
      <c r="A9" s="6" t="s">
        <v>375</v>
      </c>
      <c r="B9" s="126"/>
      <c r="C9" s="43"/>
    </row>
    <row r="10" spans="1:3" x14ac:dyDescent="0.25">
      <c r="A10" s="6" t="s">
        <v>374</v>
      </c>
      <c r="B10" s="126"/>
      <c r="C10" s="43"/>
    </row>
    <row r="11" spans="1:3" x14ac:dyDescent="0.25">
      <c r="A11" s="6" t="s">
        <v>396</v>
      </c>
      <c r="B11" s="126"/>
      <c r="C11" s="43"/>
    </row>
    <row r="12" spans="1:3" x14ac:dyDescent="0.25">
      <c r="A12" s="6" t="s">
        <v>397</v>
      </c>
      <c r="B12" s="126" t="s">
        <v>187</v>
      </c>
      <c r="C12" s="43"/>
    </row>
    <row r="13" spans="1:3" x14ac:dyDescent="0.25">
      <c r="A13" s="6" t="s">
        <v>184</v>
      </c>
      <c r="B13" s="126"/>
      <c r="C13" s="43"/>
    </row>
    <row r="14" spans="1:3" x14ac:dyDescent="0.25">
      <c r="A14" s="6" t="s">
        <v>185</v>
      </c>
      <c r="B14" s="126"/>
      <c r="C14" s="43"/>
    </row>
    <row r="15" spans="1:3" x14ac:dyDescent="0.25">
      <c r="A15" s="6" t="s">
        <v>186</v>
      </c>
      <c r="B15" s="126"/>
      <c r="C15" s="43"/>
    </row>
    <row r="16" spans="1:3" x14ac:dyDescent="0.25">
      <c r="A16" s="6" t="s">
        <v>403</v>
      </c>
      <c r="B16" s="126"/>
      <c r="C16" s="43"/>
    </row>
    <row r="17" spans="1:3" x14ac:dyDescent="0.25">
      <c r="A17" s="6" t="s">
        <v>386</v>
      </c>
      <c r="B17" s="129">
        <f>B7/365</f>
        <v>0</v>
      </c>
      <c r="C17" s="43"/>
    </row>
    <row r="18" spans="1:3" x14ac:dyDescent="0.25">
      <c r="A18" s="6" t="s">
        <v>387</v>
      </c>
      <c r="B18" s="130">
        <f>IF(Q=0,0,IF(Q&lt;10,1,IF(Q&lt;=1000,4,4+(ROUNDUP((Q-1000),-3)/1000)*3)))</f>
        <v>0</v>
      </c>
      <c r="C18" s="43"/>
    </row>
    <row r="19" spans="1:3" x14ac:dyDescent="0.25">
      <c r="A19" s="109" t="s">
        <v>388</v>
      </c>
      <c r="B19" s="124">
        <f>B18</f>
        <v>0</v>
      </c>
      <c r="C19" s="43"/>
    </row>
    <row r="20" spans="1:3" x14ac:dyDescent="0.25">
      <c r="A20" s="109" t="s">
        <v>389</v>
      </c>
      <c r="B20" s="130">
        <f>IF(Q=0,0,IF(Q&lt;10,1/3,IF(Q&lt;=1000,1,IF(Q&lt;=5500,2,IF(Q&lt;=10000,3,IF(Q&lt;=100000,3+ROUNDUP((Q-10000),-4)/10000,12+(ROUNDUP((Q-100000)/25000,0))*1))))))</f>
        <v>0</v>
      </c>
      <c r="C20" s="43"/>
    </row>
    <row r="21" spans="1:3" x14ac:dyDescent="0.25">
      <c r="A21" s="109" t="s">
        <v>390</v>
      </c>
      <c r="B21" s="127">
        <f>B20</f>
        <v>0</v>
      </c>
      <c r="C21" s="43"/>
    </row>
    <row r="22" spans="1:3" x14ac:dyDescent="0.25">
      <c r="A22" s="135" t="s">
        <v>443</v>
      </c>
      <c r="B22" s="126" t="s">
        <v>187</v>
      </c>
      <c r="C22" s="43"/>
    </row>
    <row r="23" spans="1:3" x14ac:dyDescent="0.25">
      <c r="A23" s="109" t="s">
        <v>417</v>
      </c>
      <c r="B23" s="143" t="b">
        <f>AND(Beginn&lt;&gt;"",Ende&lt;&gt;"",B6&lt;&gt;"",B7&lt;&gt;"",Flockung2&lt;&gt;"",Oberflächenwasser&lt;&gt;"",Chlorung&lt;&gt;"",Abfüllung&lt;&gt;"",B13&lt;&gt;"",B14&lt;&gt;"",B15&lt;&gt;"",pH_WW&lt;&gt;"",B22&lt;&gt;"")</f>
        <v>0</v>
      </c>
    </row>
    <row r="24" spans="1:3" x14ac:dyDescent="0.25">
      <c r="A24" s="141"/>
      <c r="B24" s="142"/>
    </row>
    <row r="25" spans="1:3" x14ac:dyDescent="0.25">
      <c r="A25" s="6" t="s">
        <v>203</v>
      </c>
      <c r="C25" s="43"/>
    </row>
    <row r="32" spans="1:3" x14ac:dyDescent="0.25">
      <c r="A32" s="6" t="s">
        <v>483</v>
      </c>
      <c r="B32" s="128" t="s">
        <v>391</v>
      </c>
    </row>
  </sheetData>
  <sheetProtection sheet="1" objects="1" scenarios="1"/>
  <dataValidations count="7">
    <dataValidation type="list" allowBlank="1" showInputMessage="1" showErrorMessage="1" errorTitle="Abweichung von Dropdownliste!" error="Bitte wählen Sie einen gültigen Eintrag aus!" promptTitle="Bitte aus Dropdown auswählen!" prompt="Abhängig von Vorhandensein und Art einer Flockung müssen die Parameter Eisen und Aluminium unterschiedlich häufig untersucht werden." sqref="B9">
      <formula1>Flockung</formula1>
    </dataValidation>
    <dataValidation type="list" allowBlank="1" showInputMessage="1" showErrorMessage="1" errorTitle="Abweichung von Dropdownliste!" error="Bitte wählen Sie einen zulässigen Eintrag aus!" promptTitle="Bitte aus Dropdown auswählen!" prompt="Wenn Oberflächenwassereinfluss vorhanden ist, muss der Parameter Clostridium Perfringens untersucht werden." sqref="B10">
      <formula1>ja_nein</formula1>
    </dataValidation>
    <dataValidation type="list" allowBlank="1" showInputMessage="1" showErrorMessage="1" errorTitle="Abweichung von Dropdownliste!" error="Bitte wählen Sie einen zulässigen Eintrag aus" promptTitle="Bitte aus Dropdown auswählen!" prompt="Erfolgt der Nachweis der Einhaltung des Grenzwertes für den Parameter durch Analyse oder rechnerisch?_x000a_Weitere Informationen im Kommentar." sqref="B13:B15">
      <formula1>Monomere</formula1>
    </dataValidation>
    <dataValidation type="list" allowBlank="1" showInputMessage="1" showErrorMessage="1" errorTitle="Abweichung von Dropdownliste!" error="Bitte wählen Sie einen zulässigen Eintrag aus!" promptTitle="Bitte aus dropdown auswählen!" sqref="B22">
      <formula1>ja_nein</formula1>
    </dataValidation>
    <dataValidation type="list" allowBlank="1" showInputMessage="1" showErrorMessage="1" errorTitle="Abweichung von Dropdownliste!" error="Bitte wählen Sie einen zulässigen Eintrag aus!" promptTitle="Bitte aus Dropdown auswählen!" prompt="Wird eine Desinfektion mit Chlor oder Hypochloriten betrieben, muss der Parameter THM untersucht werden." sqref="B11">
      <formula1>ja_nein</formula1>
    </dataValidation>
    <dataValidation type="list" allowBlank="1" showInputMessage="1" showErrorMessage="1" errorTitle="Abweichung von Dropdownliste!" error="Bitte wählen Sie einen zulässigen Eintrag aus!" promptTitle="Bitte aus Dropdown auswählen!" prompt="Ist die WVA zur Abfüllung von Trinkwasser und dessen Abgabe in verschlossenen Behältnissen vorgesehen, muss der Parameter P. aeruginosa untersucht werden." sqref="B12">
      <formula1>ja_nein</formula1>
    </dataValidation>
    <dataValidation type="list" allowBlank="1" showInputMessage="1" showErrorMessage="1" errorTitle="Abweichung von Dropdownliste!" error="Bitte wählen Sie einen zulässigen Eintrag aus!" promptTitle="Bitte aus Dropdown auswählen!" prompt="Ist der pH-Wert am Ausgang des Wasserwerks immer größer oder gleich 7,7 muss der Parameter Calcitlösekapazität nicht ermittelt werden." sqref="B16">
      <formula1>ja_nein</formula1>
    </dataValidation>
  </dataValidations>
  <pageMargins left="0.7" right="0.7" top="0.78740157499999996" bottom="0.78740157499999996" header="0.3" footer="0.3"/>
  <pageSetup paperSize="9" fitToHeight="0" orientation="landscape" r:id="rId1"/>
  <ignoredErrors>
    <ignoredError sqref="B21 B19" unlockedFormula="1"/>
  </ignoredErrors>
  <legacyDrawing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Abweichung von Dropdownliste!" error="Abweichende Eingaben sind möglich, sollten aber gut begründet sein.">
          <x14:formula1>
            <xm:f>Listen!$I$6:$I$8</xm:f>
          </x14:formula1>
          <xm:sqref>B8</xm:sqref>
        </x14:dataValidation>
        <x14:dataValidation type="list" allowBlank="1" showInputMessage="1" showErrorMessage="1" promptTitle="Bitte aus Dropdown auswählen!" prompt="_x000a__x000a__x000a_">
          <x14:formula1>
            <xm:f>Listen!$K$6:$K$9</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L205"/>
  <sheetViews>
    <sheetView workbookViewId="0">
      <selection activeCell="C1" sqref="C1:F1"/>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MP1</v>
      </c>
      <c r="B1" s="5" t="s">
        <v>205</v>
      </c>
      <c r="C1" s="236" t="s">
        <v>406</v>
      </c>
      <c r="D1" s="237"/>
      <c r="E1" s="237"/>
      <c r="F1" s="238"/>
      <c r="G1" s="239" t="str">
        <f>CONCATENATE('Allgemeine Angaben'!B5," ",'Allgemeine Angaben'!B1)</f>
        <v xml:space="preserve"> </v>
      </c>
      <c r="H1" s="239"/>
      <c r="I1" s="239"/>
      <c r="J1" s="239"/>
      <c r="K1" s="239"/>
    </row>
    <row r="2" spans="1:11" ht="18.75" x14ac:dyDescent="0.3">
      <c r="D2" s="179"/>
    </row>
    <row r="3" spans="1:11" ht="132"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ht="15" customHeight="1" x14ac:dyDescent="0.25">
      <c r="A6" s="231" t="str">
        <f ca="1">IF(B6="","",CONCATENATE($A$1,"-",ROW()-5))</f>
        <v>MP1-1</v>
      </c>
      <c r="B6" s="180" t="s">
        <v>15</v>
      </c>
      <c r="C6" s="180"/>
      <c r="D6" s="181"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1">
        <v>2008</v>
      </c>
      <c r="F6" s="187" t="s">
        <v>257</v>
      </c>
      <c r="G6" s="188" t="s">
        <v>187</v>
      </c>
      <c r="H6" s="187" t="s">
        <v>187</v>
      </c>
      <c r="I6" s="187" t="s">
        <v>177</v>
      </c>
      <c r="J6" s="187" t="s">
        <v>187</v>
      </c>
      <c r="K6" s="182"/>
    </row>
    <row r="7" spans="1:11" ht="45" x14ac:dyDescent="0.25">
      <c r="A7" s="232" t="str">
        <f t="shared" ref="A7:A70" ca="1" si="1">IF(B7="","",CONCATENATE($A$1,"-",ROW()-5))</f>
        <v>MP1-2</v>
      </c>
      <c r="B7" s="39" t="s">
        <v>184</v>
      </c>
      <c r="C7" s="39"/>
      <c r="D7" s="79" t="str">
        <f t="shared" si="0"/>
        <v/>
      </c>
      <c r="E7" s="79" t="s">
        <v>285</v>
      </c>
      <c r="F7" s="171" t="s">
        <v>257</v>
      </c>
      <c r="G7" s="189" t="s">
        <v>187</v>
      </c>
      <c r="H7" s="171" t="s">
        <v>187</v>
      </c>
      <c r="I7" s="171" t="s">
        <v>177</v>
      </c>
      <c r="J7" s="171" t="s">
        <v>177</v>
      </c>
      <c r="K7" s="161" t="s">
        <v>371</v>
      </c>
    </row>
    <row r="8" spans="1:11" ht="30" x14ac:dyDescent="0.25">
      <c r="A8" s="232" t="str">
        <f t="shared" ca="1" si="1"/>
        <v>MP1-3</v>
      </c>
      <c r="B8" s="39" t="s">
        <v>25</v>
      </c>
      <c r="C8" s="39"/>
      <c r="D8" s="79" t="str">
        <f t="shared" si="0"/>
        <v/>
      </c>
      <c r="E8" s="79">
        <v>1131</v>
      </c>
      <c r="F8" s="171" t="s">
        <v>255</v>
      </c>
      <c r="G8" s="189" t="s">
        <v>187</v>
      </c>
      <c r="H8" s="171" t="s">
        <v>187</v>
      </c>
      <c r="I8" s="171" t="s">
        <v>177</v>
      </c>
      <c r="J8" s="171" t="s">
        <v>187</v>
      </c>
      <c r="K8" s="161" t="s">
        <v>283</v>
      </c>
    </row>
    <row r="9" spans="1:11" x14ac:dyDescent="0.25">
      <c r="A9" s="232" t="str">
        <f t="shared" ca="1" si="1"/>
        <v>MP1-4</v>
      </c>
      <c r="B9" s="39" t="s">
        <v>26</v>
      </c>
      <c r="C9" s="39"/>
      <c r="D9" s="79" t="str">
        <f t="shared" si="0"/>
        <v/>
      </c>
      <c r="E9" s="79">
        <v>1248</v>
      </c>
      <c r="F9" s="171" t="s">
        <v>257</v>
      </c>
      <c r="G9" s="189" t="s">
        <v>187</v>
      </c>
      <c r="H9" s="171" t="s">
        <v>187</v>
      </c>
      <c r="I9" s="171" t="s">
        <v>177</v>
      </c>
      <c r="J9" s="171" t="s">
        <v>187</v>
      </c>
      <c r="K9" s="161"/>
    </row>
    <row r="10" spans="1:11" x14ac:dyDescent="0.25">
      <c r="A10" s="232" t="str">
        <f t="shared" ca="1" si="1"/>
        <v>MP1-5</v>
      </c>
      <c r="B10" s="39" t="s">
        <v>5</v>
      </c>
      <c r="C10" s="39"/>
      <c r="D10" s="79" t="str">
        <f t="shared" si="0"/>
        <v/>
      </c>
      <c r="E10" s="79">
        <v>1145</v>
      </c>
      <c r="F10" s="171" t="s">
        <v>257</v>
      </c>
      <c r="G10" s="189" t="s">
        <v>177</v>
      </c>
      <c r="H10" s="171" t="s">
        <v>187</v>
      </c>
      <c r="I10" s="171" t="s">
        <v>177</v>
      </c>
      <c r="J10" s="171" t="s">
        <v>187</v>
      </c>
      <c r="K10" s="161"/>
    </row>
    <row r="11" spans="1:11" x14ac:dyDescent="0.25">
      <c r="A11" s="232" t="str">
        <f t="shared" ca="1" si="1"/>
        <v>MP1-6</v>
      </c>
      <c r="B11" s="183" t="s">
        <v>6</v>
      </c>
      <c r="C11" s="183"/>
      <c r="D11" s="184" t="str">
        <f t="shared" si="0"/>
        <v/>
      </c>
      <c r="E11" s="184">
        <v>1142</v>
      </c>
      <c r="F11" s="171" t="s">
        <v>257</v>
      </c>
      <c r="G11" s="189" t="s">
        <v>177</v>
      </c>
      <c r="H11" s="171" t="s">
        <v>187</v>
      </c>
      <c r="I11" s="171" t="s">
        <v>177</v>
      </c>
      <c r="J11" s="171" t="s">
        <v>187</v>
      </c>
      <c r="K11" s="161"/>
    </row>
    <row r="12" spans="1:11" x14ac:dyDescent="0.25">
      <c r="A12" s="232" t="str">
        <f t="shared" ca="1" si="1"/>
        <v>MP1-7</v>
      </c>
      <c r="B12" s="39" t="s">
        <v>8</v>
      </c>
      <c r="C12" s="39"/>
      <c r="D12" s="79" t="str">
        <f t="shared" si="0"/>
        <v/>
      </c>
      <c r="E12" s="79">
        <v>2454</v>
      </c>
      <c r="F12" s="171" t="s">
        <v>257</v>
      </c>
      <c r="G12" s="189" t="s">
        <v>177</v>
      </c>
      <c r="H12" s="171" t="s">
        <v>187</v>
      </c>
      <c r="I12" s="171" t="s">
        <v>177</v>
      </c>
      <c r="J12" s="171" t="s">
        <v>187</v>
      </c>
      <c r="K12" s="161"/>
    </row>
    <row r="13" spans="1:11" x14ac:dyDescent="0.25">
      <c r="A13" s="232" t="str">
        <f t="shared" ca="1" si="1"/>
        <v>MP1-8</v>
      </c>
      <c r="B13" s="39" t="s">
        <v>7</v>
      </c>
      <c r="C13" s="39"/>
      <c r="D13" s="79" t="str">
        <f t="shared" si="0"/>
        <v/>
      </c>
      <c r="E13" s="79">
        <v>2371</v>
      </c>
      <c r="F13" s="171" t="s">
        <v>257</v>
      </c>
      <c r="G13" s="189" t="s">
        <v>187</v>
      </c>
      <c r="H13" s="171" t="s">
        <v>187</v>
      </c>
      <c r="I13" s="171" t="s">
        <v>177</v>
      </c>
      <c r="J13" s="171" t="s">
        <v>187</v>
      </c>
      <c r="K13" s="161"/>
    </row>
    <row r="14" spans="1:11" ht="30" x14ac:dyDescent="0.25">
      <c r="A14" s="232" t="str">
        <f t="shared" ca="1" si="1"/>
        <v>MP1-9</v>
      </c>
      <c r="B14" s="39" t="s">
        <v>17</v>
      </c>
      <c r="C14" s="39"/>
      <c r="D14" s="79" t="str">
        <f t="shared" si="0"/>
        <v/>
      </c>
      <c r="E14" s="79">
        <v>1138</v>
      </c>
      <c r="F14" s="171" t="s">
        <v>257</v>
      </c>
      <c r="G14" s="189" t="s">
        <v>177</v>
      </c>
      <c r="H14" s="171" t="s">
        <v>177</v>
      </c>
      <c r="I14" s="171" t="s">
        <v>177</v>
      </c>
      <c r="J14" s="171" t="s">
        <v>187</v>
      </c>
      <c r="K14" s="161" t="s">
        <v>288</v>
      </c>
    </row>
    <row r="15" spans="1:11" x14ac:dyDescent="0.25">
      <c r="A15" s="232" t="str">
        <f t="shared" ca="1" si="1"/>
        <v>MP1-10</v>
      </c>
      <c r="B15" s="39" t="s">
        <v>9</v>
      </c>
      <c r="C15" s="39"/>
      <c r="D15" s="79" t="str">
        <f t="shared" si="0"/>
        <v/>
      </c>
      <c r="E15" s="79">
        <v>1211</v>
      </c>
      <c r="F15" s="171" t="s">
        <v>257</v>
      </c>
      <c r="G15" s="189" t="s">
        <v>187</v>
      </c>
      <c r="H15" s="171" t="s">
        <v>187</v>
      </c>
      <c r="I15" s="171" t="s">
        <v>177</v>
      </c>
      <c r="J15" s="171" t="s">
        <v>187</v>
      </c>
      <c r="K15" s="161"/>
    </row>
    <row r="16" spans="1:11" x14ac:dyDescent="0.25">
      <c r="A16" s="232" t="str">
        <f t="shared" ca="1" si="1"/>
        <v>MP1-11</v>
      </c>
      <c r="B16" s="39" t="s">
        <v>10</v>
      </c>
      <c r="C16" s="39"/>
      <c r="D16" s="79" t="str">
        <f t="shared" si="0"/>
        <v/>
      </c>
      <c r="E16" s="79">
        <v>1325</v>
      </c>
      <c r="F16" s="171" t="s">
        <v>257</v>
      </c>
      <c r="G16" s="189" t="s">
        <v>187</v>
      </c>
      <c r="H16" s="171" t="s">
        <v>187</v>
      </c>
      <c r="I16" s="171" t="s">
        <v>177</v>
      </c>
      <c r="J16" s="171" t="s">
        <v>187</v>
      </c>
      <c r="K16" s="161"/>
    </row>
    <row r="17" spans="1:11" x14ac:dyDescent="0.25">
      <c r="A17" s="232" t="str">
        <f t="shared" ca="1" si="1"/>
        <v>MP1-12</v>
      </c>
      <c r="B17" s="39" t="s">
        <v>11</v>
      </c>
      <c r="C17" s="39"/>
      <c r="D17" s="79" t="str">
        <f t="shared" si="0"/>
        <v/>
      </c>
      <c r="E17" s="79">
        <v>1165</v>
      </c>
      <c r="F17" s="171" t="s">
        <v>257</v>
      </c>
      <c r="G17" s="189" t="s">
        <v>177</v>
      </c>
      <c r="H17" s="171" t="s">
        <v>187</v>
      </c>
      <c r="I17" s="171" t="s">
        <v>177</v>
      </c>
      <c r="J17" s="171" t="s">
        <v>187</v>
      </c>
      <c r="K17" s="161"/>
    </row>
    <row r="18" spans="1:11" ht="30" x14ac:dyDescent="0.25">
      <c r="A18" s="232" t="str">
        <f t="shared" ca="1" si="1"/>
        <v>MP1-13</v>
      </c>
      <c r="B18" s="39" t="s">
        <v>211</v>
      </c>
      <c r="C18" s="39"/>
      <c r="D18" s="79" t="str">
        <f t="shared" si="0"/>
        <v/>
      </c>
      <c r="E18" s="79">
        <v>1078</v>
      </c>
      <c r="F18" s="171" t="s">
        <v>257</v>
      </c>
      <c r="G18" s="189" t="s">
        <v>187</v>
      </c>
      <c r="H18" s="171" t="s">
        <v>187</v>
      </c>
      <c r="I18" s="171" t="s">
        <v>177</v>
      </c>
      <c r="J18" s="171" t="s">
        <v>177</v>
      </c>
      <c r="K18" s="161" t="s">
        <v>258</v>
      </c>
    </row>
    <row r="19" spans="1:11" ht="43.9" customHeight="1" x14ac:dyDescent="0.25">
      <c r="A19" s="232" t="str">
        <f t="shared" ca="1" si="1"/>
        <v>MP1-14</v>
      </c>
      <c r="B19" s="39" t="s">
        <v>27</v>
      </c>
      <c r="C19" s="39"/>
      <c r="D19" s="79" t="str">
        <f t="shared" si="0"/>
        <v/>
      </c>
      <c r="E19" s="79">
        <v>1331</v>
      </c>
      <c r="F19" s="171" t="s">
        <v>257</v>
      </c>
      <c r="G19" s="189" t="s">
        <v>187</v>
      </c>
      <c r="H19" s="171" t="s">
        <v>187</v>
      </c>
      <c r="I19" s="171" t="s">
        <v>177</v>
      </c>
      <c r="J19" s="171" t="s">
        <v>187</v>
      </c>
      <c r="K19" s="161"/>
    </row>
    <row r="20" spans="1:11" x14ac:dyDescent="0.25">
      <c r="A20" s="232" t="str">
        <f t="shared" ca="1" si="1"/>
        <v>MP1-15</v>
      </c>
      <c r="B20" s="39" t="s">
        <v>12</v>
      </c>
      <c r="C20" s="39"/>
      <c r="D20" s="79" t="str">
        <f t="shared" si="0"/>
        <v/>
      </c>
      <c r="E20" s="79">
        <v>1151</v>
      </c>
      <c r="F20" s="171" t="s">
        <v>257</v>
      </c>
      <c r="G20" s="189" t="s">
        <v>187</v>
      </c>
      <c r="H20" s="171" t="s">
        <v>187</v>
      </c>
      <c r="I20" s="171" t="s">
        <v>177</v>
      </c>
      <c r="J20" s="171" t="s">
        <v>187</v>
      </c>
      <c r="K20" s="161"/>
    </row>
    <row r="21" spans="1:11" x14ac:dyDescent="0.25">
      <c r="A21" s="232" t="str">
        <f t="shared" ca="1" si="1"/>
        <v>MP1-16</v>
      </c>
      <c r="B21" s="39" t="s">
        <v>28</v>
      </c>
      <c r="C21" s="39"/>
      <c r="D21" s="79" t="str">
        <f t="shared" si="0"/>
        <v/>
      </c>
      <c r="E21" s="79">
        <v>1778</v>
      </c>
      <c r="F21" s="171" t="s">
        <v>256</v>
      </c>
      <c r="G21" s="189" t="s">
        <v>187</v>
      </c>
      <c r="H21" s="171" t="s">
        <v>187</v>
      </c>
      <c r="I21" s="171" t="s">
        <v>187</v>
      </c>
      <c r="J21" s="171" t="s">
        <v>177</v>
      </c>
      <c r="K21" s="161" t="s">
        <v>284</v>
      </c>
    </row>
    <row r="22" spans="1:11" ht="30" x14ac:dyDescent="0.25">
      <c r="A22" s="232" t="str">
        <f t="shared" ca="1" si="1"/>
        <v>MP1-17</v>
      </c>
      <c r="B22" s="39" t="s">
        <v>37</v>
      </c>
      <c r="C22" s="39"/>
      <c r="D22" s="79" t="str">
        <f t="shared" si="0"/>
        <v/>
      </c>
      <c r="E22" s="79">
        <v>1773</v>
      </c>
      <c r="F22" s="171" t="s">
        <v>256</v>
      </c>
      <c r="G22" s="189" t="s">
        <v>177</v>
      </c>
      <c r="H22" s="171" t="s">
        <v>187</v>
      </c>
      <c r="I22" s="171" t="s">
        <v>187</v>
      </c>
      <c r="J22" s="171" t="s">
        <v>187</v>
      </c>
      <c r="K22" s="161" t="s">
        <v>281</v>
      </c>
    </row>
    <row r="23" spans="1:11" x14ac:dyDescent="0.25">
      <c r="A23" s="232" t="str">
        <f t="shared" ca="1" si="1"/>
        <v>MP1-18</v>
      </c>
      <c r="B23" s="39" t="s">
        <v>14</v>
      </c>
      <c r="C23" s="39"/>
      <c r="D23" s="79" t="str">
        <f t="shared" si="0"/>
        <v/>
      </c>
      <c r="E23" s="79">
        <v>1231</v>
      </c>
      <c r="F23" s="171" t="s">
        <v>257</v>
      </c>
      <c r="G23" s="189" t="s">
        <v>187</v>
      </c>
      <c r="H23" s="171" t="s">
        <v>187</v>
      </c>
      <c r="I23" s="171" t="s">
        <v>177</v>
      </c>
      <c r="J23" s="171" t="s">
        <v>187</v>
      </c>
      <c r="K23" s="161"/>
    </row>
    <row r="24" spans="1:11" ht="30" x14ac:dyDescent="0.25">
      <c r="A24" s="232" t="str">
        <f t="shared" ca="1" si="1"/>
        <v>MP1-19</v>
      </c>
      <c r="B24" s="39" t="s">
        <v>30</v>
      </c>
      <c r="C24" s="39"/>
      <c r="D24" s="79" t="str">
        <f t="shared" si="0"/>
        <v/>
      </c>
      <c r="E24" s="79">
        <v>1182</v>
      </c>
      <c r="F24" s="171" t="s">
        <v>255</v>
      </c>
      <c r="G24" s="189" t="s">
        <v>177</v>
      </c>
      <c r="H24" s="171" t="s">
        <v>187</v>
      </c>
      <c r="I24" s="171" t="s">
        <v>177</v>
      </c>
      <c r="J24" s="171" t="s">
        <v>187</v>
      </c>
      <c r="K24" s="161" t="s">
        <v>283</v>
      </c>
    </row>
    <row r="25" spans="1:11" x14ac:dyDescent="0.25">
      <c r="A25" s="232" t="str">
        <f t="shared" ca="1" si="1"/>
        <v>MP1-20</v>
      </c>
      <c r="B25" s="39" t="s">
        <v>183</v>
      </c>
      <c r="C25" s="39"/>
      <c r="D25" s="79" t="str">
        <f t="shared" si="0"/>
        <v/>
      </c>
      <c r="E25" s="79">
        <v>1081</v>
      </c>
      <c r="F25" s="171" t="s">
        <v>256</v>
      </c>
      <c r="G25" s="189" t="s">
        <v>187</v>
      </c>
      <c r="H25" s="171" t="s">
        <v>187</v>
      </c>
      <c r="I25" s="171" t="s">
        <v>177</v>
      </c>
      <c r="J25" s="171" t="s">
        <v>187</v>
      </c>
      <c r="K25" s="161"/>
    </row>
    <row r="26" spans="1:11" ht="30" x14ac:dyDescent="0.25">
      <c r="A26" s="232" t="str">
        <f t="shared" ca="1" si="1"/>
        <v>MP1-21</v>
      </c>
      <c r="B26" s="39" t="s">
        <v>4</v>
      </c>
      <c r="C26" s="39"/>
      <c r="D26" s="79" t="str">
        <f t="shared" si="0"/>
        <v/>
      </c>
      <c r="E26" s="79">
        <v>1774</v>
      </c>
      <c r="F26" s="171" t="s">
        <v>256</v>
      </c>
      <c r="G26" s="189" t="s">
        <v>177</v>
      </c>
      <c r="H26" s="171" t="s">
        <v>187</v>
      </c>
      <c r="I26" s="171" t="s">
        <v>187</v>
      </c>
      <c r="J26" s="171" t="s">
        <v>177</v>
      </c>
      <c r="K26" s="161" t="s">
        <v>282</v>
      </c>
    </row>
    <row r="27" spans="1:11" ht="45" x14ac:dyDescent="0.25">
      <c r="A27" s="232" t="str">
        <f t="shared" ca="1" si="1"/>
        <v>MP1-22</v>
      </c>
      <c r="B27" s="39" t="s">
        <v>185</v>
      </c>
      <c r="C27" s="39"/>
      <c r="D27" s="79" t="str">
        <f t="shared" si="0"/>
        <v/>
      </c>
      <c r="E27" s="79" t="s">
        <v>286</v>
      </c>
      <c r="F27" s="171" t="s">
        <v>257</v>
      </c>
      <c r="G27" s="189" t="s">
        <v>177</v>
      </c>
      <c r="H27" s="171" t="s">
        <v>187</v>
      </c>
      <c r="I27" s="171" t="s">
        <v>177</v>
      </c>
      <c r="J27" s="171" t="s">
        <v>177</v>
      </c>
      <c r="K27" s="161" t="s">
        <v>261</v>
      </c>
    </row>
    <row r="28" spans="1:11" ht="30" x14ac:dyDescent="0.25">
      <c r="A28" s="232" t="str">
        <f t="shared" ca="1" si="1"/>
        <v>MP1-23</v>
      </c>
      <c r="B28" s="39" t="s">
        <v>3</v>
      </c>
      <c r="C28" s="39"/>
      <c r="D28" s="79" t="str">
        <f t="shared" si="0"/>
        <v/>
      </c>
      <c r="E28" s="79">
        <v>1772</v>
      </c>
      <c r="F28" s="171" t="s">
        <v>256</v>
      </c>
      <c r="G28" s="189" t="s">
        <v>177</v>
      </c>
      <c r="H28" s="171" t="s">
        <v>187</v>
      </c>
      <c r="I28" s="171" t="s">
        <v>187</v>
      </c>
      <c r="J28" s="171" t="s">
        <v>187</v>
      </c>
      <c r="K28" s="161" t="s">
        <v>280</v>
      </c>
    </row>
    <row r="29" spans="1:11" x14ac:dyDescent="0.25">
      <c r="A29" s="232" t="str">
        <f t="shared" ca="1" si="1"/>
        <v>MP1-24</v>
      </c>
      <c r="B29" s="39" t="s">
        <v>29</v>
      </c>
      <c r="C29" s="39"/>
      <c r="D29" s="79" t="str">
        <f t="shared" si="0"/>
        <v/>
      </c>
      <c r="E29" s="79">
        <v>1027</v>
      </c>
      <c r="F29" s="171" t="s">
        <v>256</v>
      </c>
      <c r="G29" s="189" t="s">
        <v>177</v>
      </c>
      <c r="H29" s="171" t="s">
        <v>187</v>
      </c>
      <c r="I29" s="171" t="s">
        <v>187</v>
      </c>
      <c r="J29" s="171" t="s">
        <v>187</v>
      </c>
      <c r="K29" s="161"/>
    </row>
    <row r="30" spans="1:11" x14ac:dyDescent="0.25">
      <c r="A30" s="232" t="str">
        <f t="shared" ca="1" si="1"/>
        <v>MP1-25</v>
      </c>
      <c r="B30" s="39" t="s">
        <v>16</v>
      </c>
      <c r="C30" s="39"/>
      <c r="D30" s="79" t="str">
        <f t="shared" si="0"/>
        <v/>
      </c>
      <c r="E30" s="79">
        <v>1321</v>
      </c>
      <c r="F30" s="171" t="s">
        <v>257</v>
      </c>
      <c r="G30" s="189" t="s">
        <v>187</v>
      </c>
      <c r="H30" s="171" t="s">
        <v>187</v>
      </c>
      <c r="I30" s="171" t="s">
        <v>177</v>
      </c>
      <c r="J30" s="171" t="s">
        <v>187</v>
      </c>
      <c r="K30" s="161"/>
    </row>
    <row r="31" spans="1:11" ht="90" x14ac:dyDescent="0.25">
      <c r="A31" s="232" t="str">
        <f t="shared" ca="1" si="1"/>
        <v>MP1-26</v>
      </c>
      <c r="B31" s="39" t="s">
        <v>32</v>
      </c>
      <c r="C31" s="39"/>
      <c r="D31" s="79" t="str">
        <f t="shared" si="0"/>
        <v/>
      </c>
      <c r="E31" s="79">
        <v>1046</v>
      </c>
      <c r="F31" s="171" t="s">
        <v>256</v>
      </c>
      <c r="G31" s="189" t="s">
        <v>177</v>
      </c>
      <c r="H31" s="171" t="s">
        <v>187</v>
      </c>
      <c r="I31" s="171" t="s">
        <v>187</v>
      </c>
      <c r="J31" s="171" t="s">
        <v>187</v>
      </c>
      <c r="K31" s="161" t="s">
        <v>223</v>
      </c>
    </row>
    <row r="32" spans="1:11" ht="60" x14ac:dyDescent="0.25">
      <c r="A32" s="232" t="str">
        <f t="shared" ca="1" si="1"/>
        <v>MP1-27</v>
      </c>
      <c r="B32" s="39" t="s">
        <v>36</v>
      </c>
      <c r="C32" s="39"/>
      <c r="D32" s="79" t="str">
        <f t="shared" si="0"/>
        <v/>
      </c>
      <c r="E32" s="79">
        <v>1052</v>
      </c>
      <c r="F32" s="171" t="s">
        <v>256</v>
      </c>
      <c r="G32" s="189" t="s">
        <v>177</v>
      </c>
      <c r="H32" s="171" t="s">
        <v>187</v>
      </c>
      <c r="I32" s="171" t="s">
        <v>187</v>
      </c>
      <c r="J32" s="171" t="s">
        <v>187</v>
      </c>
      <c r="K32" s="161" t="s">
        <v>279</v>
      </c>
    </row>
    <row r="33" spans="1:11" ht="90" x14ac:dyDescent="0.25">
      <c r="A33" s="232" t="str">
        <f t="shared" ca="1" si="1"/>
        <v>MP1-28</v>
      </c>
      <c r="B33" s="39" t="s">
        <v>39</v>
      </c>
      <c r="C33" s="39"/>
      <c r="D33" s="79" t="str">
        <f t="shared" si="0"/>
        <v/>
      </c>
      <c r="E33" s="79">
        <v>1779</v>
      </c>
      <c r="F33" s="171" t="s">
        <v>256</v>
      </c>
      <c r="G33" s="189" t="s">
        <v>177</v>
      </c>
      <c r="H33" s="171" t="s">
        <v>187</v>
      </c>
      <c r="I33" s="171" t="s">
        <v>187</v>
      </c>
      <c r="J33" s="171" t="s">
        <v>187</v>
      </c>
      <c r="K33" s="161" t="s">
        <v>401</v>
      </c>
    </row>
    <row r="34" spans="1:11" ht="90" x14ac:dyDescent="0.25">
      <c r="A34" s="232" t="str">
        <f t="shared" ca="1" si="1"/>
        <v>MP1-29</v>
      </c>
      <c r="B34" s="39" t="s">
        <v>182</v>
      </c>
      <c r="C34" s="39"/>
      <c r="D34" s="79" t="str">
        <f t="shared" si="0"/>
        <v/>
      </c>
      <c r="E34" s="79">
        <v>1780</v>
      </c>
      <c r="F34" s="171" t="s">
        <v>256</v>
      </c>
      <c r="G34" s="189" t="s">
        <v>177</v>
      </c>
      <c r="H34" s="171" t="s">
        <v>187</v>
      </c>
      <c r="I34" s="171" t="s">
        <v>187</v>
      </c>
      <c r="J34" s="171" t="s">
        <v>187</v>
      </c>
      <c r="K34" s="161" t="s">
        <v>402</v>
      </c>
    </row>
    <row r="35" spans="1:11" ht="30" x14ac:dyDescent="0.25">
      <c r="A35" s="232" t="str">
        <f t="shared" ca="1" si="1"/>
        <v>MP1-30</v>
      </c>
      <c r="B35" s="39" t="s">
        <v>13</v>
      </c>
      <c r="C35" s="39"/>
      <c r="D35" s="79" t="str">
        <f t="shared" si="0"/>
        <v/>
      </c>
      <c r="E35" s="79">
        <v>1161</v>
      </c>
      <c r="F35" s="171" t="s">
        <v>257</v>
      </c>
      <c r="G35" s="189" t="s">
        <v>177</v>
      </c>
      <c r="H35" s="171" t="s">
        <v>177</v>
      </c>
      <c r="I35" s="171" t="s">
        <v>177</v>
      </c>
      <c r="J35" s="171" t="s">
        <v>187</v>
      </c>
      <c r="K35" s="161" t="s">
        <v>288</v>
      </c>
    </row>
    <row r="36" spans="1:11" x14ac:dyDescent="0.25">
      <c r="A36" s="232" t="str">
        <f t="shared" ca="1" si="1"/>
        <v>MP1-31</v>
      </c>
      <c r="B36" s="39" t="s">
        <v>31</v>
      </c>
      <c r="C36" s="39"/>
      <c r="D36" s="79" t="str">
        <f t="shared" si="0"/>
        <v/>
      </c>
      <c r="E36" s="79">
        <v>1171</v>
      </c>
      <c r="F36" s="171" t="s">
        <v>257</v>
      </c>
      <c r="G36" s="189" t="s">
        <v>187</v>
      </c>
      <c r="H36" s="171" t="s">
        <v>187</v>
      </c>
      <c r="I36" s="171" t="s">
        <v>177</v>
      </c>
      <c r="J36" s="171" t="s">
        <v>187</v>
      </c>
      <c r="K36" s="161"/>
    </row>
    <row r="37" spans="1:11" x14ac:dyDescent="0.25">
      <c r="A37" s="232" t="str">
        <f t="shared" ca="1" si="1"/>
        <v>MP1-32</v>
      </c>
      <c r="B37" s="39" t="s">
        <v>35</v>
      </c>
      <c r="C37" s="39"/>
      <c r="D37" s="79" t="str">
        <f t="shared" si="0"/>
        <v/>
      </c>
      <c r="E37" s="79">
        <v>1112</v>
      </c>
      <c r="F37" s="171" t="s">
        <v>257</v>
      </c>
      <c r="G37" s="189" t="s">
        <v>187</v>
      </c>
      <c r="H37" s="171" t="s">
        <v>187</v>
      </c>
      <c r="I37" s="171" t="s">
        <v>177</v>
      </c>
      <c r="J37" s="171" t="s">
        <v>187</v>
      </c>
      <c r="K37" s="161"/>
    </row>
    <row r="38" spans="1:11" ht="30" x14ac:dyDescent="0.25">
      <c r="A38" s="232" t="str">
        <f t="shared" ca="1" si="1"/>
        <v>MP1-33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1" t="s">
        <v>257</v>
      </c>
      <c r="G38" s="189" t="s">
        <v>177</v>
      </c>
      <c r="H38" s="171" t="s">
        <v>177</v>
      </c>
      <c r="I38" s="171" t="s">
        <v>177</v>
      </c>
      <c r="J38" s="171" t="s">
        <v>187</v>
      </c>
      <c r="K38" s="161" t="s">
        <v>288</v>
      </c>
    </row>
    <row r="39" spans="1:11" x14ac:dyDescent="0.25">
      <c r="A39" s="232" t="str">
        <f t="shared" ca="1" si="1"/>
        <v>MP1-34</v>
      </c>
      <c r="B39" s="39" t="s">
        <v>20</v>
      </c>
      <c r="C39" s="39"/>
      <c r="D39" s="79" t="str">
        <f t="shared" si="2"/>
        <v/>
      </c>
      <c r="E39" s="79">
        <v>1244</v>
      </c>
      <c r="F39" s="171" t="s">
        <v>257</v>
      </c>
      <c r="G39" s="189" t="s">
        <v>187</v>
      </c>
      <c r="H39" s="171" t="s">
        <v>187</v>
      </c>
      <c r="I39" s="171" t="s">
        <v>177</v>
      </c>
      <c r="J39" s="171" t="s">
        <v>187</v>
      </c>
      <c r="K39" s="161"/>
    </row>
    <row r="40" spans="1:11" x14ac:dyDescent="0.25">
      <c r="A40" s="232" t="str">
        <f t="shared" ca="1" si="1"/>
        <v>MP1-35</v>
      </c>
      <c r="B40" s="39" t="s">
        <v>21</v>
      </c>
      <c r="C40" s="39"/>
      <c r="D40" s="79" t="str">
        <f t="shared" si="2"/>
        <v/>
      </c>
      <c r="E40" s="79">
        <v>1254</v>
      </c>
      <c r="F40" s="171" t="s">
        <v>257</v>
      </c>
      <c r="G40" s="189" t="s">
        <v>177</v>
      </c>
      <c r="H40" s="171" t="s">
        <v>187</v>
      </c>
      <c r="I40" s="171" t="s">
        <v>177</v>
      </c>
      <c r="J40" s="171" t="s">
        <v>187</v>
      </c>
      <c r="K40" s="161"/>
    </row>
    <row r="41" spans="1:11" x14ac:dyDescent="0.25">
      <c r="A41" s="232" t="str">
        <f t="shared" ca="1" si="1"/>
        <v>MP1-36</v>
      </c>
      <c r="B41" s="39" t="s">
        <v>175</v>
      </c>
      <c r="C41" s="39"/>
      <c r="D41" s="79" t="str">
        <f t="shared" si="2"/>
        <v/>
      </c>
      <c r="E41" s="79">
        <v>1246</v>
      </c>
      <c r="F41" s="171" t="s">
        <v>257</v>
      </c>
      <c r="G41" s="189" t="s">
        <v>177</v>
      </c>
      <c r="H41" s="171" t="s">
        <v>187</v>
      </c>
      <c r="I41" s="171" t="s">
        <v>177</v>
      </c>
      <c r="J41" s="171" t="s">
        <v>187</v>
      </c>
      <c r="K41" s="161"/>
    </row>
    <row r="42" spans="1:11" x14ac:dyDescent="0.25">
      <c r="A42" s="232" t="str">
        <f t="shared" ca="1" si="1"/>
        <v>MP1-37</v>
      </c>
      <c r="B42" s="39" t="s">
        <v>419</v>
      </c>
      <c r="C42" s="39"/>
      <c r="D42" s="79" t="str">
        <f t="shared" si="2"/>
        <v/>
      </c>
      <c r="E42" s="79">
        <v>1523</v>
      </c>
      <c r="F42" s="171" t="s">
        <v>257</v>
      </c>
      <c r="G42" s="189" t="s">
        <v>187</v>
      </c>
      <c r="H42" s="171" t="s">
        <v>187</v>
      </c>
      <c r="I42" s="171" t="s">
        <v>187</v>
      </c>
      <c r="J42" s="171" t="s">
        <v>187</v>
      </c>
      <c r="K42" s="161"/>
    </row>
    <row r="43" spans="1:11" ht="30" x14ac:dyDescent="0.25">
      <c r="A43" s="232" t="str">
        <f t="shared" ca="1" si="1"/>
        <v>MP1-38</v>
      </c>
      <c r="B43" s="39" t="s">
        <v>33</v>
      </c>
      <c r="C43" s="39"/>
      <c r="D43" s="79"/>
      <c r="E43" s="79">
        <v>1532</v>
      </c>
      <c r="F43" s="171" t="s">
        <v>257</v>
      </c>
      <c r="G43" s="189" t="s">
        <v>187</v>
      </c>
      <c r="H43" s="171" t="s">
        <v>187</v>
      </c>
      <c r="I43" s="171" t="s">
        <v>177</v>
      </c>
      <c r="J43" s="171" t="s">
        <v>177</v>
      </c>
      <c r="K43" s="161" t="s">
        <v>260</v>
      </c>
    </row>
    <row r="44" spans="1:11" x14ac:dyDescent="0.25">
      <c r="A44" s="232" t="str">
        <f t="shared" ca="1" si="1"/>
        <v>MP1-39</v>
      </c>
      <c r="B44" s="39" t="s">
        <v>22</v>
      </c>
      <c r="C44" s="39"/>
      <c r="D44" s="79" t="str">
        <f t="shared" si="2"/>
        <v/>
      </c>
      <c r="E44" s="79">
        <v>1570</v>
      </c>
      <c r="F44" s="171" t="s">
        <v>257</v>
      </c>
      <c r="G44" s="189" t="s">
        <v>177</v>
      </c>
      <c r="H44" s="171" t="s">
        <v>187</v>
      </c>
      <c r="I44" s="171" t="s">
        <v>177</v>
      </c>
      <c r="J44" s="171" t="s">
        <v>187</v>
      </c>
      <c r="K44" s="161"/>
    </row>
    <row r="45" spans="1:11" ht="75" x14ac:dyDescent="0.25">
      <c r="A45" s="232" t="str">
        <f t="shared" ca="1" si="1"/>
        <v>MP1-40</v>
      </c>
      <c r="B45" s="39" t="s">
        <v>179</v>
      </c>
      <c r="C45" s="39"/>
      <c r="D45" s="79" t="str">
        <f t="shared" si="2"/>
        <v/>
      </c>
      <c r="E45" s="79">
        <v>1769</v>
      </c>
      <c r="F45" s="171" t="s">
        <v>256</v>
      </c>
      <c r="G45" s="189" t="s">
        <v>177</v>
      </c>
      <c r="H45" s="171" t="s">
        <v>187</v>
      </c>
      <c r="I45" s="171" t="s">
        <v>187</v>
      </c>
      <c r="J45" s="171" t="s">
        <v>177</v>
      </c>
      <c r="K45" s="161" t="s">
        <v>400</v>
      </c>
    </row>
    <row r="46" spans="1:11" x14ac:dyDescent="0.25">
      <c r="A46" s="232" t="str">
        <f t="shared" ca="1" si="1"/>
        <v>MP1-41</v>
      </c>
      <c r="B46" s="39" t="s">
        <v>18</v>
      </c>
      <c r="C46" s="39"/>
      <c r="D46" s="79" t="str">
        <f t="shared" si="2"/>
        <v/>
      </c>
      <c r="E46" s="79">
        <v>1166</v>
      </c>
      <c r="F46" s="171" t="s">
        <v>257</v>
      </c>
      <c r="G46" s="189" t="s">
        <v>187</v>
      </c>
      <c r="H46" s="171" t="s">
        <v>187</v>
      </c>
      <c r="I46" s="171" t="s">
        <v>177</v>
      </c>
      <c r="J46" s="171" t="s">
        <v>187</v>
      </c>
      <c r="K46" s="161"/>
    </row>
    <row r="47" spans="1:11" x14ac:dyDescent="0.25">
      <c r="A47" s="232" t="str">
        <f t="shared" ca="1" si="1"/>
        <v>MP1-42</v>
      </c>
      <c r="B47" s="39" t="s">
        <v>23</v>
      </c>
      <c r="C47" s="39"/>
      <c r="D47" s="79" t="str">
        <f t="shared" si="2"/>
        <v/>
      </c>
      <c r="E47" s="79">
        <v>1218</v>
      </c>
      <c r="F47" s="171" t="s">
        <v>257</v>
      </c>
      <c r="G47" s="189" t="s">
        <v>187</v>
      </c>
      <c r="H47" s="171" t="s">
        <v>187</v>
      </c>
      <c r="I47" s="171" t="s">
        <v>177</v>
      </c>
      <c r="J47" s="171" t="s">
        <v>187</v>
      </c>
      <c r="K47" s="161"/>
    </row>
    <row r="48" spans="1:11" x14ac:dyDescent="0.25">
      <c r="A48" s="232" t="str">
        <f t="shared" ca="1" si="1"/>
        <v>MP1-43</v>
      </c>
      <c r="B48" s="39" t="s">
        <v>34</v>
      </c>
      <c r="C48" s="39"/>
      <c r="D48" s="79" t="str">
        <f t="shared" si="2"/>
        <v/>
      </c>
      <c r="E48" s="79">
        <v>1313</v>
      </c>
      <c r="F48" s="171" t="s">
        <v>257</v>
      </c>
      <c r="G48" s="189" t="s">
        <v>187</v>
      </c>
      <c r="H48" s="171" t="s">
        <v>187</v>
      </c>
      <c r="I48" s="171" t="s">
        <v>177</v>
      </c>
      <c r="J48" s="171" t="s">
        <v>187</v>
      </c>
      <c r="K48" s="161"/>
    </row>
    <row r="49" spans="1:12" x14ac:dyDescent="0.25">
      <c r="A49" s="232" t="str">
        <f t="shared" ca="1" si="1"/>
        <v>MP1-44</v>
      </c>
      <c r="B49" s="39" t="s">
        <v>24</v>
      </c>
      <c r="C49" s="39"/>
      <c r="D49" s="79" t="str">
        <f t="shared" si="2"/>
        <v/>
      </c>
      <c r="E49" s="79">
        <v>2021</v>
      </c>
      <c r="F49" s="171" t="s">
        <v>257</v>
      </c>
      <c r="G49" s="189" t="s">
        <v>187</v>
      </c>
      <c r="H49" s="171" t="s">
        <v>187</v>
      </c>
      <c r="I49" s="171" t="s">
        <v>177</v>
      </c>
      <c r="J49" s="171" t="s">
        <v>187</v>
      </c>
      <c r="K49" s="161"/>
    </row>
    <row r="50" spans="1:12" ht="45" x14ac:dyDescent="0.25">
      <c r="A50" s="232" t="str">
        <f t="shared" ca="1" si="1"/>
        <v>MP1-45</v>
      </c>
      <c r="B50" s="39" t="s">
        <v>176</v>
      </c>
      <c r="C50" s="39"/>
      <c r="D50" s="79" t="str">
        <f t="shared" si="2"/>
        <v/>
      </c>
      <c r="E50" s="79">
        <v>2080</v>
      </c>
      <c r="F50" s="171" t="s">
        <v>257</v>
      </c>
      <c r="G50" s="189" t="s">
        <v>177</v>
      </c>
      <c r="H50" s="171" t="s">
        <v>187</v>
      </c>
      <c r="I50" s="171" t="s">
        <v>177</v>
      </c>
      <c r="J50" s="171" t="s">
        <v>177</v>
      </c>
      <c r="K50" s="161" t="s">
        <v>259</v>
      </c>
    </row>
    <row r="51" spans="1:12" ht="60" x14ac:dyDescent="0.25">
      <c r="A51" s="232" t="str">
        <f t="shared" ca="1" si="1"/>
        <v>MP1-46</v>
      </c>
      <c r="B51" s="39" t="s">
        <v>38</v>
      </c>
      <c r="C51" s="39"/>
      <c r="D51" s="79" t="str">
        <f t="shared" si="2"/>
        <v/>
      </c>
      <c r="E51" s="79">
        <v>1035</v>
      </c>
      <c r="F51" s="171" t="s">
        <v>256</v>
      </c>
      <c r="G51" s="189" t="s">
        <v>177</v>
      </c>
      <c r="H51" s="171" t="s">
        <v>187</v>
      </c>
      <c r="I51" s="171" t="s">
        <v>187</v>
      </c>
      <c r="J51" s="171" t="s">
        <v>187</v>
      </c>
      <c r="K51" s="161" t="s">
        <v>225</v>
      </c>
    </row>
    <row r="52" spans="1:12" x14ac:dyDescent="0.25">
      <c r="A52" s="232" t="str">
        <f t="shared" ca="1" si="1"/>
        <v>MP1-47</v>
      </c>
      <c r="B52" s="39" t="s">
        <v>209</v>
      </c>
      <c r="C52" s="39"/>
      <c r="D52" s="79" t="str">
        <f t="shared" si="2"/>
        <v/>
      </c>
      <c r="E52" s="79">
        <v>1360</v>
      </c>
      <c r="F52" s="171" t="s">
        <v>257</v>
      </c>
      <c r="G52" s="189" t="s">
        <v>187</v>
      </c>
      <c r="H52" s="171" t="s">
        <v>187</v>
      </c>
      <c r="I52" s="171" t="s">
        <v>177</v>
      </c>
      <c r="J52" s="171" t="s">
        <v>187</v>
      </c>
      <c r="K52" s="161"/>
    </row>
    <row r="53" spans="1:12" ht="60" x14ac:dyDescent="0.25">
      <c r="A53" s="232" t="str">
        <f t="shared" ca="1" si="1"/>
        <v>MP1-48</v>
      </c>
      <c r="B53" s="39" t="s">
        <v>186</v>
      </c>
      <c r="C53" s="39"/>
      <c r="D53" s="79" t="str">
        <f t="shared" si="2"/>
        <v/>
      </c>
      <c r="E53" s="79" t="s">
        <v>287</v>
      </c>
      <c r="F53" s="171" t="s">
        <v>257</v>
      </c>
      <c r="G53" s="189" t="s">
        <v>177</v>
      </c>
      <c r="H53" s="171" t="s">
        <v>187</v>
      </c>
      <c r="I53" s="171" t="s">
        <v>177</v>
      </c>
      <c r="J53" s="171" t="s">
        <v>177</v>
      </c>
      <c r="K53" s="161" t="s">
        <v>262</v>
      </c>
      <c r="L53" s="185" t="str">
        <f>_xlfn.IFNA(IF(AND($C$1="Parameter der Gruppe B",VLOOKUP(B53,Monomere2,2,FALSE)="Untersuchung im Berichtszeitraum"),"x",""),"z")</f>
        <v/>
      </c>
    </row>
    <row r="54" spans="1:12" ht="30" x14ac:dyDescent="0.25">
      <c r="A54" s="232" t="str">
        <f t="shared" ca="1" si="1"/>
        <v>MP1-49</v>
      </c>
      <c r="B54" s="39" t="s">
        <v>420</v>
      </c>
      <c r="C54" s="39"/>
      <c r="D54" s="79" t="str">
        <f t="shared" si="2"/>
        <v/>
      </c>
      <c r="E54" s="79">
        <v>1061</v>
      </c>
      <c r="F54" s="171" t="s">
        <v>256</v>
      </c>
      <c r="G54" s="189" t="s">
        <v>187</v>
      </c>
      <c r="H54" s="171" t="s">
        <v>187</v>
      </c>
      <c r="I54" s="171" t="s">
        <v>177</v>
      </c>
      <c r="J54" s="171" t="s">
        <v>187</v>
      </c>
      <c r="K54" s="161" t="s">
        <v>224</v>
      </c>
    </row>
    <row r="55" spans="1:12" s="228" customFormat="1" x14ac:dyDescent="0.25">
      <c r="A55" s="232" t="str">
        <f t="shared" si="1"/>
        <v/>
      </c>
      <c r="B55" s="183"/>
      <c r="C55" s="183"/>
      <c r="D55" s="184"/>
      <c r="E55" s="184"/>
      <c r="F55" s="183"/>
      <c r="G55" s="224"/>
      <c r="H55" s="183"/>
      <c r="I55" s="183"/>
      <c r="J55" s="183"/>
      <c r="K55" s="227"/>
    </row>
    <row r="56" spans="1:12" s="228" customFormat="1" x14ac:dyDescent="0.25">
      <c r="A56" s="232" t="str">
        <f t="shared" si="1"/>
        <v/>
      </c>
      <c r="B56" s="183"/>
      <c r="C56" s="183"/>
      <c r="D56" s="184"/>
      <c r="E56" s="184"/>
      <c r="F56" s="183"/>
      <c r="G56" s="224"/>
      <c r="H56" s="183"/>
      <c r="I56" s="183"/>
      <c r="J56" s="183"/>
      <c r="K56" s="227"/>
    </row>
    <row r="57" spans="1:12" s="228" customFormat="1" x14ac:dyDescent="0.25">
      <c r="A57" s="232" t="str">
        <f t="shared" si="1"/>
        <v/>
      </c>
      <c r="B57" s="183"/>
      <c r="C57" s="183"/>
      <c r="D57" s="184"/>
      <c r="E57" s="184"/>
      <c r="F57" s="183"/>
      <c r="G57" s="224"/>
      <c r="H57" s="183"/>
      <c r="I57" s="183"/>
      <c r="J57" s="183"/>
      <c r="K57" s="227"/>
    </row>
    <row r="58" spans="1:12" s="228" customFormat="1" x14ac:dyDescent="0.25">
      <c r="A58" s="232" t="str">
        <f t="shared" si="1"/>
        <v/>
      </c>
      <c r="B58" s="183"/>
      <c r="C58" s="183"/>
      <c r="D58" s="184"/>
      <c r="E58" s="184"/>
      <c r="F58" s="183"/>
      <c r="G58" s="224"/>
      <c r="H58" s="183"/>
      <c r="I58" s="183"/>
      <c r="J58" s="183"/>
      <c r="K58" s="227"/>
    </row>
    <row r="59" spans="1:12" s="228" customFormat="1" x14ac:dyDescent="0.25">
      <c r="A59" s="232" t="str">
        <f t="shared" si="1"/>
        <v/>
      </c>
      <c r="B59" s="183"/>
      <c r="C59" s="183"/>
      <c r="D59" s="184"/>
      <c r="E59" s="184"/>
      <c r="F59" s="183"/>
      <c r="G59" s="224"/>
      <c r="H59" s="183"/>
      <c r="I59" s="183"/>
      <c r="J59" s="183"/>
      <c r="K59" s="227"/>
    </row>
    <row r="60" spans="1:12" s="228" customFormat="1" x14ac:dyDescent="0.25">
      <c r="A60" s="232" t="str">
        <f t="shared" si="1"/>
        <v/>
      </c>
      <c r="B60" s="183"/>
      <c r="C60" s="183"/>
      <c r="D60" s="184"/>
      <c r="E60" s="184"/>
      <c r="F60" s="183"/>
      <c r="G60" s="224"/>
      <c r="H60" s="183"/>
      <c r="I60" s="183"/>
      <c r="J60" s="183"/>
      <c r="K60" s="227"/>
    </row>
    <row r="61" spans="1:12" s="228" customFormat="1" x14ac:dyDescent="0.25">
      <c r="A61" s="232" t="str">
        <f t="shared" si="1"/>
        <v/>
      </c>
      <c r="B61" s="183"/>
      <c r="C61" s="183"/>
      <c r="D61" s="184"/>
      <c r="E61" s="184"/>
      <c r="F61" s="183"/>
      <c r="G61" s="224"/>
      <c r="H61" s="183"/>
      <c r="I61" s="183"/>
      <c r="J61" s="183"/>
      <c r="K61" s="227"/>
    </row>
    <row r="62" spans="1:12" s="228" customFormat="1" x14ac:dyDescent="0.25">
      <c r="A62" s="232" t="str">
        <f t="shared" si="1"/>
        <v/>
      </c>
      <c r="B62" s="183"/>
      <c r="C62" s="183"/>
      <c r="D62" s="184"/>
      <c r="E62" s="184"/>
      <c r="F62" s="183"/>
      <c r="G62" s="224"/>
      <c r="H62" s="183"/>
      <c r="I62" s="183"/>
      <c r="J62" s="183"/>
      <c r="K62" s="227"/>
    </row>
    <row r="63" spans="1:12" s="228" customFormat="1" x14ac:dyDescent="0.25">
      <c r="A63" s="232" t="str">
        <f t="shared" si="1"/>
        <v/>
      </c>
      <c r="B63" s="183"/>
      <c r="C63" s="183"/>
      <c r="D63" s="184"/>
      <c r="E63" s="184"/>
      <c r="F63" s="183"/>
      <c r="G63" s="224"/>
      <c r="H63" s="183"/>
      <c r="I63" s="183"/>
      <c r="J63" s="183"/>
      <c r="K63" s="227"/>
    </row>
    <row r="64" spans="1:12" s="228" customFormat="1" x14ac:dyDescent="0.25">
      <c r="A64" s="232" t="str">
        <f t="shared" si="1"/>
        <v/>
      </c>
      <c r="B64" s="183"/>
      <c r="C64" s="183"/>
      <c r="D64" s="184"/>
      <c r="E64" s="184"/>
      <c r="F64" s="183"/>
      <c r="G64" s="224"/>
      <c r="H64" s="183"/>
      <c r="I64" s="183"/>
      <c r="J64" s="183"/>
      <c r="K64" s="227"/>
    </row>
    <row r="65" spans="1:11" s="228" customFormat="1" x14ac:dyDescent="0.25">
      <c r="A65" s="232" t="str">
        <f t="shared" si="1"/>
        <v/>
      </c>
      <c r="B65" s="183"/>
      <c r="C65" s="183"/>
      <c r="D65" s="184"/>
      <c r="E65" s="184"/>
      <c r="F65" s="183"/>
      <c r="G65" s="224"/>
      <c r="H65" s="183"/>
      <c r="I65" s="183"/>
      <c r="J65" s="183"/>
      <c r="K65" s="227"/>
    </row>
    <row r="66" spans="1:11" s="228" customFormat="1" x14ac:dyDescent="0.25">
      <c r="A66" s="232" t="str">
        <f t="shared" si="1"/>
        <v/>
      </c>
      <c r="B66" s="183"/>
      <c r="C66" s="183"/>
      <c r="D66" s="184"/>
      <c r="E66" s="184"/>
      <c r="F66" s="183"/>
      <c r="G66" s="224"/>
      <c r="H66" s="183"/>
      <c r="I66" s="183"/>
      <c r="J66" s="183"/>
      <c r="K66" s="227"/>
    </row>
    <row r="67" spans="1:11" s="228" customFormat="1" x14ac:dyDescent="0.25">
      <c r="A67" s="232" t="str">
        <f t="shared" si="1"/>
        <v/>
      </c>
      <c r="B67" s="183"/>
      <c r="C67" s="183"/>
      <c r="D67" s="184"/>
      <c r="E67" s="184"/>
      <c r="F67" s="183"/>
      <c r="G67" s="224"/>
      <c r="H67" s="183"/>
      <c r="I67" s="183"/>
      <c r="J67" s="183"/>
      <c r="K67" s="227"/>
    </row>
    <row r="68" spans="1:11" s="228" customFormat="1" x14ac:dyDescent="0.25">
      <c r="A68" s="232" t="str">
        <f t="shared" si="1"/>
        <v/>
      </c>
      <c r="B68" s="183"/>
      <c r="C68" s="183"/>
      <c r="D68" s="184"/>
      <c r="E68" s="184"/>
      <c r="F68" s="183"/>
      <c r="G68" s="224"/>
      <c r="H68" s="183"/>
      <c r="I68" s="183"/>
      <c r="J68" s="183"/>
      <c r="K68" s="227"/>
    </row>
    <row r="69" spans="1:11" s="228" customFormat="1" x14ac:dyDescent="0.25">
      <c r="A69" s="232" t="str">
        <f t="shared" si="1"/>
        <v/>
      </c>
      <c r="B69" s="183"/>
      <c r="C69" s="183"/>
      <c r="D69" s="184"/>
      <c r="E69" s="184"/>
      <c r="F69" s="183"/>
      <c r="G69" s="224"/>
      <c r="H69" s="183"/>
      <c r="I69" s="183"/>
      <c r="J69" s="183"/>
      <c r="K69" s="227"/>
    </row>
    <row r="70" spans="1:11" s="228" customFormat="1" ht="15.75" thickBot="1" x14ac:dyDescent="0.3">
      <c r="A70" s="233" t="str">
        <f t="shared" si="1"/>
        <v/>
      </c>
      <c r="B70" s="225"/>
      <c r="C70" s="225"/>
      <c r="D70" s="229"/>
      <c r="E70" s="229"/>
      <c r="F70" s="225"/>
      <c r="G70" s="226"/>
      <c r="H70" s="225"/>
      <c r="I70" s="225"/>
      <c r="J70" s="225"/>
      <c r="K70" s="230"/>
    </row>
    <row r="71" spans="1:11" x14ac:dyDescent="0.25">
      <c r="A71" s="6" t="str">
        <f t="shared" ref="A71:A134" si="3">IF(B71="","",CONCATENATE($A$1,"-",ROW()-5))</f>
        <v/>
      </c>
    </row>
    <row r="72" spans="1:11" x14ac:dyDescent="0.25">
      <c r="A72" s="6" t="str">
        <f t="shared" si="3"/>
        <v/>
      </c>
    </row>
    <row r="73" spans="1:11" x14ac:dyDescent="0.25">
      <c r="A73" s="6" t="str">
        <f t="shared" si="3"/>
        <v/>
      </c>
    </row>
    <row r="74" spans="1:11" x14ac:dyDescent="0.25">
      <c r="A74" s="6" t="str">
        <f t="shared" si="3"/>
        <v/>
      </c>
    </row>
    <row r="75" spans="1:11" x14ac:dyDescent="0.25">
      <c r="A75" s="6" t="str">
        <f t="shared" si="3"/>
        <v/>
      </c>
    </row>
    <row r="76" spans="1:11" x14ac:dyDescent="0.25">
      <c r="A76" s="6" t="str">
        <f t="shared" si="3"/>
        <v/>
      </c>
    </row>
    <row r="77" spans="1:11" x14ac:dyDescent="0.25">
      <c r="A77" s="6" t="str">
        <f t="shared" si="3"/>
        <v/>
      </c>
    </row>
    <row r="78" spans="1:11" x14ac:dyDescent="0.25">
      <c r="A78" s="6" t="str">
        <f t="shared" si="3"/>
        <v/>
      </c>
    </row>
    <row r="79" spans="1:11" x14ac:dyDescent="0.25">
      <c r="A79" s="6" t="str">
        <f t="shared" si="3"/>
        <v/>
      </c>
    </row>
    <row r="80" spans="1:11" x14ac:dyDescent="0.25">
      <c r="A80" s="6" t="str">
        <f t="shared" si="3"/>
        <v/>
      </c>
    </row>
    <row r="81" spans="1:1" x14ac:dyDescent="0.25">
      <c r="A81" s="6" t="str">
        <f t="shared" si="3"/>
        <v/>
      </c>
    </row>
    <row r="82" spans="1:1" x14ac:dyDescent="0.25">
      <c r="A82" s="6" t="str">
        <f t="shared" si="3"/>
        <v/>
      </c>
    </row>
    <row r="83" spans="1:1" x14ac:dyDescent="0.25">
      <c r="A83" s="6" t="str">
        <f t="shared" si="3"/>
        <v/>
      </c>
    </row>
    <row r="84" spans="1:1" x14ac:dyDescent="0.25">
      <c r="A84" s="6" t="str">
        <f t="shared" si="3"/>
        <v/>
      </c>
    </row>
    <row r="85" spans="1:1" x14ac:dyDescent="0.25">
      <c r="A85" s="6" t="str">
        <f t="shared" si="3"/>
        <v/>
      </c>
    </row>
    <row r="86" spans="1:1" x14ac:dyDescent="0.25">
      <c r="A86" s="6" t="str">
        <f t="shared" si="3"/>
        <v/>
      </c>
    </row>
    <row r="87" spans="1:1" x14ac:dyDescent="0.25">
      <c r="A87" s="6" t="str">
        <f t="shared" si="3"/>
        <v/>
      </c>
    </row>
    <row r="88" spans="1:1" x14ac:dyDescent="0.25">
      <c r="A88" s="6" t="str">
        <f t="shared" si="3"/>
        <v/>
      </c>
    </row>
    <row r="89" spans="1:1" x14ac:dyDescent="0.25">
      <c r="A89" s="6" t="str">
        <f t="shared" si="3"/>
        <v/>
      </c>
    </row>
    <row r="90" spans="1:1" x14ac:dyDescent="0.25">
      <c r="A90" s="6" t="str">
        <f t="shared" si="3"/>
        <v/>
      </c>
    </row>
    <row r="91" spans="1:1" x14ac:dyDescent="0.25">
      <c r="A91" s="6" t="str">
        <f t="shared" si="3"/>
        <v/>
      </c>
    </row>
    <row r="92" spans="1:1" x14ac:dyDescent="0.25">
      <c r="A92" s="6" t="str">
        <f t="shared" si="3"/>
        <v/>
      </c>
    </row>
    <row r="93" spans="1:1" x14ac:dyDescent="0.25">
      <c r="A93" s="6" t="str">
        <f t="shared" si="3"/>
        <v/>
      </c>
    </row>
    <row r="94" spans="1:1" x14ac:dyDescent="0.25">
      <c r="A94" s="6" t="str">
        <f t="shared" si="3"/>
        <v/>
      </c>
    </row>
    <row r="95" spans="1:1" x14ac:dyDescent="0.25">
      <c r="A95" s="6" t="str">
        <f t="shared" si="3"/>
        <v/>
      </c>
    </row>
    <row r="96" spans="1:1" x14ac:dyDescent="0.25">
      <c r="A96" s="6" t="str">
        <f t="shared" si="3"/>
        <v/>
      </c>
    </row>
    <row r="97" spans="1:1" x14ac:dyDescent="0.25">
      <c r="A97" s="6" t="str">
        <f t="shared" si="3"/>
        <v/>
      </c>
    </row>
    <row r="98" spans="1:1" x14ac:dyDescent="0.25">
      <c r="A98" s="6" t="str">
        <f t="shared" si="3"/>
        <v/>
      </c>
    </row>
    <row r="99" spans="1:1" x14ac:dyDescent="0.25">
      <c r="A99" s="6" t="str">
        <f t="shared" si="3"/>
        <v/>
      </c>
    </row>
    <row r="100" spans="1:1" x14ac:dyDescent="0.25">
      <c r="A100" s="6" t="str">
        <f t="shared" si="3"/>
        <v/>
      </c>
    </row>
    <row r="101" spans="1:1" x14ac:dyDescent="0.25">
      <c r="A101" s="6" t="str">
        <f t="shared" si="3"/>
        <v/>
      </c>
    </row>
    <row r="102" spans="1:1" x14ac:dyDescent="0.25">
      <c r="A102" s="6" t="str">
        <f t="shared" si="3"/>
        <v/>
      </c>
    </row>
    <row r="103" spans="1:1" x14ac:dyDescent="0.25">
      <c r="A103" s="6" t="str">
        <f t="shared" si="3"/>
        <v/>
      </c>
    </row>
    <row r="104" spans="1:1" x14ac:dyDescent="0.25">
      <c r="A104" s="6" t="str">
        <f t="shared" si="3"/>
        <v/>
      </c>
    </row>
    <row r="105" spans="1:1" x14ac:dyDescent="0.25">
      <c r="A105" s="6" t="str">
        <f t="shared" si="3"/>
        <v/>
      </c>
    </row>
    <row r="106" spans="1:1" x14ac:dyDescent="0.25">
      <c r="A106" s="6" t="str">
        <f t="shared" si="3"/>
        <v/>
      </c>
    </row>
    <row r="107" spans="1:1" x14ac:dyDescent="0.25">
      <c r="A107" s="6" t="str">
        <f t="shared" si="3"/>
        <v/>
      </c>
    </row>
    <row r="108" spans="1:1" x14ac:dyDescent="0.25">
      <c r="A108" s="6" t="str">
        <f t="shared" si="3"/>
        <v/>
      </c>
    </row>
    <row r="109" spans="1:1" x14ac:dyDescent="0.25">
      <c r="A109" s="6" t="str">
        <f t="shared" si="3"/>
        <v/>
      </c>
    </row>
    <row r="110" spans="1:1" x14ac:dyDescent="0.25">
      <c r="A110" s="6" t="str">
        <f t="shared" si="3"/>
        <v/>
      </c>
    </row>
    <row r="111" spans="1:1" x14ac:dyDescent="0.25">
      <c r="A111" s="6" t="str">
        <f t="shared" si="3"/>
        <v/>
      </c>
    </row>
    <row r="112" spans="1:1" x14ac:dyDescent="0.25">
      <c r="A112" s="6" t="str">
        <f t="shared" si="3"/>
        <v/>
      </c>
    </row>
    <row r="113" spans="1:1" x14ac:dyDescent="0.25">
      <c r="A113" s="6" t="str">
        <f t="shared" si="3"/>
        <v/>
      </c>
    </row>
    <row r="114" spans="1:1" x14ac:dyDescent="0.25">
      <c r="A114" s="6" t="str">
        <f t="shared" si="3"/>
        <v/>
      </c>
    </row>
    <row r="115" spans="1:1" x14ac:dyDescent="0.25">
      <c r="A115" s="6" t="str">
        <f t="shared" si="3"/>
        <v/>
      </c>
    </row>
    <row r="116" spans="1:1" x14ac:dyDescent="0.25">
      <c r="A116" s="6" t="str">
        <f t="shared" si="3"/>
        <v/>
      </c>
    </row>
    <row r="117" spans="1:1" x14ac:dyDescent="0.25">
      <c r="A117" s="6" t="str">
        <f t="shared" si="3"/>
        <v/>
      </c>
    </row>
    <row r="118" spans="1:1" x14ac:dyDescent="0.25">
      <c r="A118" s="6" t="str">
        <f t="shared" si="3"/>
        <v/>
      </c>
    </row>
    <row r="119" spans="1:1" x14ac:dyDescent="0.25">
      <c r="A119" s="6" t="str">
        <f t="shared" si="3"/>
        <v/>
      </c>
    </row>
    <row r="120" spans="1:1" x14ac:dyDescent="0.25">
      <c r="A120" s="6" t="str">
        <f t="shared" si="3"/>
        <v/>
      </c>
    </row>
    <row r="121" spans="1:1" x14ac:dyDescent="0.25">
      <c r="A121" s="6" t="str">
        <f t="shared" si="3"/>
        <v/>
      </c>
    </row>
    <row r="122" spans="1:1" x14ac:dyDescent="0.25">
      <c r="A122" s="6" t="str">
        <f t="shared" si="3"/>
        <v/>
      </c>
    </row>
    <row r="123" spans="1:1" x14ac:dyDescent="0.25">
      <c r="A123" s="6" t="str">
        <f t="shared" si="3"/>
        <v/>
      </c>
    </row>
    <row r="124" spans="1:1" x14ac:dyDescent="0.25">
      <c r="A124" s="6" t="str">
        <f t="shared" si="3"/>
        <v/>
      </c>
    </row>
    <row r="125" spans="1:1" x14ac:dyDescent="0.25">
      <c r="A125" s="6" t="str">
        <f t="shared" si="3"/>
        <v/>
      </c>
    </row>
    <row r="126" spans="1:1" x14ac:dyDescent="0.25">
      <c r="A126" s="6" t="str">
        <f t="shared" si="3"/>
        <v/>
      </c>
    </row>
    <row r="127" spans="1:1" x14ac:dyDescent="0.25">
      <c r="A127" s="6" t="str">
        <f t="shared" si="3"/>
        <v/>
      </c>
    </row>
    <row r="128" spans="1:1" x14ac:dyDescent="0.25">
      <c r="A128" s="6" t="str">
        <f t="shared" si="3"/>
        <v/>
      </c>
    </row>
    <row r="129" spans="1:1" x14ac:dyDescent="0.25">
      <c r="A129" s="6" t="str">
        <f t="shared" si="3"/>
        <v/>
      </c>
    </row>
    <row r="130" spans="1:1" x14ac:dyDescent="0.25">
      <c r="A130" s="6" t="str">
        <f t="shared" si="3"/>
        <v/>
      </c>
    </row>
    <row r="131" spans="1:1" x14ac:dyDescent="0.25">
      <c r="A131" s="6" t="str">
        <f t="shared" si="3"/>
        <v/>
      </c>
    </row>
    <row r="132" spans="1:1" x14ac:dyDescent="0.25">
      <c r="A132" s="6" t="str">
        <f t="shared" si="3"/>
        <v/>
      </c>
    </row>
    <row r="133" spans="1:1" x14ac:dyDescent="0.25">
      <c r="A133" s="6" t="str">
        <f t="shared" si="3"/>
        <v/>
      </c>
    </row>
    <row r="134" spans="1:1" x14ac:dyDescent="0.25">
      <c r="A134" s="6" t="str">
        <f t="shared" si="3"/>
        <v/>
      </c>
    </row>
    <row r="135" spans="1:1" x14ac:dyDescent="0.25">
      <c r="A135" s="6" t="str">
        <f t="shared" ref="A135:A198" si="4">IF(B135="","",CONCATENATE($A$1,"-",ROW()-5))</f>
        <v/>
      </c>
    </row>
    <row r="136" spans="1:1" x14ac:dyDescent="0.25">
      <c r="A136" s="6" t="str">
        <f t="shared" si="4"/>
        <v/>
      </c>
    </row>
    <row r="137" spans="1:1" x14ac:dyDescent="0.25">
      <c r="A137" s="6" t="str">
        <f t="shared" si="4"/>
        <v/>
      </c>
    </row>
    <row r="138" spans="1:1" x14ac:dyDescent="0.25">
      <c r="A138" s="6" t="str">
        <f t="shared" si="4"/>
        <v/>
      </c>
    </row>
    <row r="139" spans="1:1" x14ac:dyDescent="0.25">
      <c r="A139" s="6" t="str">
        <f t="shared" si="4"/>
        <v/>
      </c>
    </row>
    <row r="140" spans="1:1" x14ac:dyDescent="0.25">
      <c r="A140" s="6" t="str">
        <f t="shared" si="4"/>
        <v/>
      </c>
    </row>
    <row r="141" spans="1:1" x14ac:dyDescent="0.25">
      <c r="A141" s="6" t="str">
        <f t="shared" si="4"/>
        <v/>
      </c>
    </row>
    <row r="142" spans="1:1" x14ac:dyDescent="0.25">
      <c r="A142" s="6" t="str">
        <f t="shared" si="4"/>
        <v/>
      </c>
    </row>
    <row r="143" spans="1:1" x14ac:dyDescent="0.25">
      <c r="A143" s="6" t="str">
        <f t="shared" si="4"/>
        <v/>
      </c>
    </row>
    <row r="144" spans="1:1" x14ac:dyDescent="0.25">
      <c r="A144" s="6" t="str">
        <f t="shared" si="4"/>
        <v/>
      </c>
    </row>
    <row r="145" spans="1:1" x14ac:dyDescent="0.25">
      <c r="A145" s="6" t="str">
        <f t="shared" si="4"/>
        <v/>
      </c>
    </row>
    <row r="146" spans="1:1" x14ac:dyDescent="0.25">
      <c r="A146" s="6" t="str">
        <f t="shared" si="4"/>
        <v/>
      </c>
    </row>
    <row r="147" spans="1:1" x14ac:dyDescent="0.25">
      <c r="A147" s="6" t="str">
        <f t="shared" si="4"/>
        <v/>
      </c>
    </row>
    <row r="148" spans="1:1" x14ac:dyDescent="0.25">
      <c r="A148" s="6" t="str">
        <f t="shared" si="4"/>
        <v/>
      </c>
    </row>
    <row r="149" spans="1:1" x14ac:dyDescent="0.25">
      <c r="A149" s="6" t="str">
        <f t="shared" si="4"/>
        <v/>
      </c>
    </row>
    <row r="150" spans="1:1" x14ac:dyDescent="0.25">
      <c r="A150" s="6" t="str">
        <f t="shared" si="4"/>
        <v/>
      </c>
    </row>
    <row r="151" spans="1:1" x14ac:dyDescent="0.25">
      <c r="A151" s="6" t="str">
        <f t="shared" si="4"/>
        <v/>
      </c>
    </row>
    <row r="152" spans="1:1" x14ac:dyDescent="0.25">
      <c r="A152" s="6" t="str">
        <f t="shared" si="4"/>
        <v/>
      </c>
    </row>
    <row r="153" spans="1:1" x14ac:dyDescent="0.25">
      <c r="A153" s="6" t="str">
        <f t="shared" si="4"/>
        <v/>
      </c>
    </row>
    <row r="154" spans="1:1" x14ac:dyDescent="0.25">
      <c r="A154" s="6" t="str">
        <f t="shared" si="4"/>
        <v/>
      </c>
    </row>
    <row r="155" spans="1:1" x14ac:dyDescent="0.25">
      <c r="A155" s="6" t="str">
        <f t="shared" si="4"/>
        <v/>
      </c>
    </row>
    <row r="156" spans="1:1" x14ac:dyDescent="0.25">
      <c r="A156" s="6" t="str">
        <f t="shared" si="4"/>
        <v/>
      </c>
    </row>
    <row r="157" spans="1:1" x14ac:dyDescent="0.25">
      <c r="A157" s="6" t="str">
        <f t="shared" si="4"/>
        <v/>
      </c>
    </row>
    <row r="158" spans="1:1" x14ac:dyDescent="0.25">
      <c r="A158" s="6" t="str">
        <f t="shared" si="4"/>
        <v/>
      </c>
    </row>
    <row r="159" spans="1:1" x14ac:dyDescent="0.25">
      <c r="A159" s="6" t="str">
        <f t="shared" si="4"/>
        <v/>
      </c>
    </row>
    <row r="160" spans="1:1" x14ac:dyDescent="0.25">
      <c r="A160" s="6" t="str">
        <f t="shared" si="4"/>
        <v/>
      </c>
    </row>
    <row r="161" spans="1:1" x14ac:dyDescent="0.25">
      <c r="A161" s="6" t="str">
        <f t="shared" si="4"/>
        <v/>
      </c>
    </row>
    <row r="162" spans="1:1" x14ac:dyDescent="0.25">
      <c r="A162" s="6" t="str">
        <f t="shared" si="4"/>
        <v/>
      </c>
    </row>
    <row r="163" spans="1:1" x14ac:dyDescent="0.25">
      <c r="A163" s="6" t="str">
        <f t="shared" si="4"/>
        <v/>
      </c>
    </row>
    <row r="164" spans="1:1" x14ac:dyDescent="0.25">
      <c r="A164" s="6" t="str">
        <f t="shared" si="4"/>
        <v/>
      </c>
    </row>
    <row r="165" spans="1:1" x14ac:dyDescent="0.25">
      <c r="A165" s="6" t="str">
        <f t="shared" si="4"/>
        <v/>
      </c>
    </row>
    <row r="166" spans="1:1" x14ac:dyDescent="0.25">
      <c r="A166" s="6" t="str">
        <f t="shared" si="4"/>
        <v/>
      </c>
    </row>
    <row r="167" spans="1:1" x14ac:dyDescent="0.25">
      <c r="A167" s="6" t="str">
        <f t="shared" si="4"/>
        <v/>
      </c>
    </row>
    <row r="168" spans="1:1" x14ac:dyDescent="0.25">
      <c r="A168" s="6" t="str">
        <f t="shared" si="4"/>
        <v/>
      </c>
    </row>
    <row r="169" spans="1:1" x14ac:dyDescent="0.25">
      <c r="A169" s="6" t="str">
        <f t="shared" si="4"/>
        <v/>
      </c>
    </row>
    <row r="170" spans="1:1" x14ac:dyDescent="0.25">
      <c r="A170" s="6" t="str">
        <f t="shared" si="4"/>
        <v/>
      </c>
    </row>
    <row r="171" spans="1:1" x14ac:dyDescent="0.25">
      <c r="A171" s="6" t="str">
        <f t="shared" si="4"/>
        <v/>
      </c>
    </row>
    <row r="172" spans="1:1" x14ac:dyDescent="0.25">
      <c r="A172" s="6" t="str">
        <f t="shared" si="4"/>
        <v/>
      </c>
    </row>
    <row r="173" spans="1:1" x14ac:dyDescent="0.25">
      <c r="A173" s="6" t="str">
        <f t="shared" si="4"/>
        <v/>
      </c>
    </row>
    <row r="174" spans="1:1" x14ac:dyDescent="0.25">
      <c r="A174" s="6" t="str">
        <f t="shared" si="4"/>
        <v/>
      </c>
    </row>
    <row r="175" spans="1:1" x14ac:dyDescent="0.25">
      <c r="A175" s="6" t="str">
        <f t="shared" si="4"/>
        <v/>
      </c>
    </row>
    <row r="176" spans="1:1" x14ac:dyDescent="0.25">
      <c r="A176" s="6" t="str">
        <f t="shared" si="4"/>
        <v/>
      </c>
    </row>
    <row r="177" spans="1:1" x14ac:dyDescent="0.25">
      <c r="A177" s="6" t="str">
        <f t="shared" si="4"/>
        <v/>
      </c>
    </row>
    <row r="178" spans="1:1" x14ac:dyDescent="0.25">
      <c r="A178" s="6" t="str">
        <f t="shared" si="4"/>
        <v/>
      </c>
    </row>
    <row r="179" spans="1:1" x14ac:dyDescent="0.25">
      <c r="A179" s="6" t="str">
        <f t="shared" si="4"/>
        <v/>
      </c>
    </row>
    <row r="180" spans="1:1" x14ac:dyDescent="0.25">
      <c r="A180" s="6" t="str">
        <f t="shared" si="4"/>
        <v/>
      </c>
    </row>
    <row r="181" spans="1:1" x14ac:dyDescent="0.25">
      <c r="A181" s="6" t="str">
        <f t="shared" si="4"/>
        <v/>
      </c>
    </row>
    <row r="182" spans="1:1" x14ac:dyDescent="0.25">
      <c r="A182" s="6" t="str">
        <f t="shared" si="4"/>
        <v/>
      </c>
    </row>
    <row r="183" spans="1:1" x14ac:dyDescent="0.25">
      <c r="A183" s="6" t="str">
        <f t="shared" si="4"/>
        <v/>
      </c>
    </row>
    <row r="184" spans="1:1" x14ac:dyDescent="0.25">
      <c r="A184" s="6" t="str">
        <f t="shared" si="4"/>
        <v/>
      </c>
    </row>
    <row r="185" spans="1:1" x14ac:dyDescent="0.25">
      <c r="A185" s="6" t="str">
        <f t="shared" si="4"/>
        <v/>
      </c>
    </row>
    <row r="186" spans="1:1" x14ac:dyDescent="0.25">
      <c r="A186" s="6" t="str">
        <f t="shared" si="4"/>
        <v/>
      </c>
    </row>
    <row r="187" spans="1:1" x14ac:dyDescent="0.25">
      <c r="A187" s="6" t="str">
        <f t="shared" si="4"/>
        <v/>
      </c>
    </row>
    <row r="188" spans="1:1" x14ac:dyDescent="0.25">
      <c r="A188" s="6" t="str">
        <f t="shared" si="4"/>
        <v/>
      </c>
    </row>
    <row r="189" spans="1:1" x14ac:dyDescent="0.25">
      <c r="A189" s="6" t="str">
        <f t="shared" si="4"/>
        <v/>
      </c>
    </row>
    <row r="190" spans="1:1" x14ac:dyDescent="0.25">
      <c r="A190" s="6" t="str">
        <f t="shared" si="4"/>
        <v/>
      </c>
    </row>
    <row r="191" spans="1:1" x14ac:dyDescent="0.25">
      <c r="A191" s="6" t="str">
        <f t="shared" si="4"/>
        <v/>
      </c>
    </row>
    <row r="192" spans="1:1" x14ac:dyDescent="0.25">
      <c r="A192" s="6" t="str">
        <f t="shared" si="4"/>
        <v/>
      </c>
    </row>
    <row r="193" spans="1:1" x14ac:dyDescent="0.25">
      <c r="A193" s="6" t="str">
        <f t="shared" si="4"/>
        <v/>
      </c>
    </row>
    <row r="194" spans="1:1" x14ac:dyDescent="0.25">
      <c r="A194" s="6" t="str">
        <f t="shared" si="4"/>
        <v/>
      </c>
    </row>
    <row r="195" spans="1:1" x14ac:dyDescent="0.25">
      <c r="A195" s="6" t="str">
        <f t="shared" si="4"/>
        <v/>
      </c>
    </row>
    <row r="196" spans="1:1" x14ac:dyDescent="0.25">
      <c r="A196" s="6" t="str">
        <f t="shared" si="4"/>
        <v/>
      </c>
    </row>
    <row r="197" spans="1:1" x14ac:dyDescent="0.25">
      <c r="A197" s="6" t="str">
        <f t="shared" si="4"/>
        <v/>
      </c>
    </row>
    <row r="198" spans="1:1" x14ac:dyDescent="0.25">
      <c r="A198" s="6" t="str">
        <f t="shared" si="4"/>
        <v/>
      </c>
    </row>
    <row r="199" spans="1:1" x14ac:dyDescent="0.25">
      <c r="A199" s="6" t="str">
        <f t="shared" ref="A199:A205" si="5">IF(B199="","",CONCATENATE($A$1,"-",ROW()-5))</f>
        <v/>
      </c>
    </row>
    <row r="200" spans="1:1" x14ac:dyDescent="0.25">
      <c r="A200" s="6" t="str">
        <f t="shared" si="5"/>
        <v/>
      </c>
    </row>
    <row r="201" spans="1:1" x14ac:dyDescent="0.25">
      <c r="A201" s="6" t="str">
        <f t="shared" si="5"/>
        <v/>
      </c>
    </row>
    <row r="202" spans="1:1" x14ac:dyDescent="0.25">
      <c r="A202" s="6" t="str">
        <f t="shared" si="5"/>
        <v/>
      </c>
    </row>
    <row r="203" spans="1:1" x14ac:dyDescent="0.25">
      <c r="A203" s="6" t="str">
        <f t="shared" si="5"/>
        <v/>
      </c>
    </row>
    <row r="204" spans="1:1" x14ac:dyDescent="0.25">
      <c r="A204" s="6" t="str">
        <f t="shared" si="5"/>
        <v/>
      </c>
    </row>
    <row r="205" spans="1:1" x14ac:dyDescent="0.25">
      <c r="A205" s="6" t="str">
        <f t="shared" si="5"/>
        <v/>
      </c>
    </row>
  </sheetData>
  <sheetProtection sheet="1" objects="1" scenarios="1" formatCells="0" formatColumns="0" formatRows="0" autoFilter="0"/>
  <autoFilter ref="B5:J54"/>
  <sortState ref="B6:F20">
    <sortCondition ref="B6:B20"/>
  </sortState>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ignoredErrors>
    <ignoredError sqref="E7 E27"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05"/>
  <sheetViews>
    <sheetView workbookViewId="0">
      <selection activeCell="C1" sqref="C1:F1"/>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MP2</v>
      </c>
      <c r="B1" s="5" t="s">
        <v>206</v>
      </c>
      <c r="C1" s="236" t="s">
        <v>406</v>
      </c>
      <c r="D1" s="236"/>
      <c r="E1" s="236"/>
      <c r="F1" s="236"/>
      <c r="G1" s="239" t="str">
        <f>CONCATENATE('Allgemeine Angaben'!B5," ",'Allgemeine Angaben'!B1)</f>
        <v xml:space="preserve"> </v>
      </c>
      <c r="H1" s="239"/>
      <c r="I1" s="239"/>
      <c r="J1" s="239"/>
      <c r="K1" s="239"/>
    </row>
    <row r="2" spans="1:11" ht="18.75" x14ac:dyDescent="0.3">
      <c r="D2" s="179"/>
    </row>
    <row r="3" spans="1:11" ht="132"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x14ac:dyDescent="0.25">
      <c r="A6" s="231" t="str">
        <f ca="1">IF(B6="","",CONCATENATE($A$1,"-",ROW()-5))</f>
        <v>MP2-1</v>
      </c>
      <c r="B6" s="180" t="s">
        <v>15</v>
      </c>
      <c r="C6" s="180"/>
      <c r="D6" s="181"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1">
        <v>2008</v>
      </c>
      <c r="F6" s="187" t="s">
        <v>257</v>
      </c>
      <c r="G6" s="188" t="s">
        <v>187</v>
      </c>
      <c r="H6" s="187" t="s">
        <v>187</v>
      </c>
      <c r="I6" s="187" t="s">
        <v>177</v>
      </c>
      <c r="J6" s="187" t="s">
        <v>187</v>
      </c>
      <c r="K6" s="182"/>
    </row>
    <row r="7" spans="1:11" ht="45" x14ac:dyDescent="0.25">
      <c r="A7" s="232" t="str">
        <f t="shared" ref="A7:A70" ca="1" si="1">IF(B7="","",CONCATENATE($A$1,"-",ROW()-5))</f>
        <v>MP2-2</v>
      </c>
      <c r="B7" s="39" t="s">
        <v>184</v>
      </c>
      <c r="C7" s="39"/>
      <c r="D7" s="79" t="str">
        <f t="shared" si="0"/>
        <v/>
      </c>
      <c r="E7" s="79" t="s">
        <v>285</v>
      </c>
      <c r="F7" s="171" t="s">
        <v>257</v>
      </c>
      <c r="G7" s="189" t="s">
        <v>187</v>
      </c>
      <c r="H7" s="171" t="s">
        <v>187</v>
      </c>
      <c r="I7" s="171" t="s">
        <v>177</v>
      </c>
      <c r="J7" s="171" t="s">
        <v>177</v>
      </c>
      <c r="K7" s="161" t="s">
        <v>371</v>
      </c>
    </row>
    <row r="8" spans="1:11" ht="30" x14ac:dyDescent="0.25">
      <c r="A8" s="232" t="str">
        <f t="shared" ca="1" si="1"/>
        <v>MP2-3</v>
      </c>
      <c r="B8" s="39" t="s">
        <v>25</v>
      </c>
      <c r="C8" s="39"/>
      <c r="D8" s="79" t="str">
        <f t="shared" si="0"/>
        <v/>
      </c>
      <c r="E8" s="79">
        <v>1131</v>
      </c>
      <c r="F8" s="171" t="s">
        <v>255</v>
      </c>
      <c r="G8" s="189" t="s">
        <v>187</v>
      </c>
      <c r="H8" s="171" t="s">
        <v>187</v>
      </c>
      <c r="I8" s="171" t="s">
        <v>177</v>
      </c>
      <c r="J8" s="171" t="s">
        <v>187</v>
      </c>
      <c r="K8" s="161" t="s">
        <v>283</v>
      </c>
    </row>
    <row r="9" spans="1:11" x14ac:dyDescent="0.25">
      <c r="A9" s="232" t="str">
        <f t="shared" ca="1" si="1"/>
        <v>MP2-4</v>
      </c>
      <c r="B9" s="39" t="s">
        <v>26</v>
      </c>
      <c r="C9" s="39"/>
      <c r="D9" s="79" t="str">
        <f t="shared" si="0"/>
        <v/>
      </c>
      <c r="E9" s="79">
        <v>1248</v>
      </c>
      <c r="F9" s="171" t="s">
        <v>257</v>
      </c>
      <c r="G9" s="189" t="s">
        <v>187</v>
      </c>
      <c r="H9" s="171" t="s">
        <v>187</v>
      </c>
      <c r="I9" s="171" t="s">
        <v>177</v>
      </c>
      <c r="J9" s="171" t="s">
        <v>187</v>
      </c>
      <c r="K9" s="161"/>
    </row>
    <row r="10" spans="1:11" x14ac:dyDescent="0.25">
      <c r="A10" s="232" t="str">
        <f t="shared" ca="1" si="1"/>
        <v>MP2-5</v>
      </c>
      <c r="B10" s="39" t="s">
        <v>5</v>
      </c>
      <c r="C10" s="39"/>
      <c r="D10" s="79" t="str">
        <f t="shared" si="0"/>
        <v/>
      </c>
      <c r="E10" s="79">
        <v>1145</v>
      </c>
      <c r="F10" s="171" t="s">
        <v>257</v>
      </c>
      <c r="G10" s="189" t="s">
        <v>177</v>
      </c>
      <c r="H10" s="171" t="s">
        <v>187</v>
      </c>
      <c r="I10" s="171" t="s">
        <v>177</v>
      </c>
      <c r="J10" s="171" t="s">
        <v>187</v>
      </c>
      <c r="K10" s="161"/>
    </row>
    <row r="11" spans="1:11" x14ac:dyDescent="0.25">
      <c r="A11" s="232" t="str">
        <f t="shared" ca="1" si="1"/>
        <v>MP2-6</v>
      </c>
      <c r="B11" s="183" t="s">
        <v>6</v>
      </c>
      <c r="C11" s="183"/>
      <c r="D11" s="184" t="str">
        <f t="shared" si="0"/>
        <v/>
      </c>
      <c r="E11" s="184">
        <v>1142</v>
      </c>
      <c r="F11" s="171" t="s">
        <v>257</v>
      </c>
      <c r="G11" s="189" t="s">
        <v>177</v>
      </c>
      <c r="H11" s="171" t="s">
        <v>187</v>
      </c>
      <c r="I11" s="171" t="s">
        <v>177</v>
      </c>
      <c r="J11" s="171" t="s">
        <v>187</v>
      </c>
      <c r="K11" s="161"/>
    </row>
    <row r="12" spans="1:11" x14ac:dyDescent="0.25">
      <c r="A12" s="232" t="str">
        <f t="shared" ca="1" si="1"/>
        <v>MP2-7</v>
      </c>
      <c r="B12" s="39" t="s">
        <v>8</v>
      </c>
      <c r="C12" s="39"/>
      <c r="D12" s="79" t="str">
        <f t="shared" si="0"/>
        <v/>
      </c>
      <c r="E12" s="79">
        <v>2454</v>
      </c>
      <c r="F12" s="171" t="s">
        <v>257</v>
      </c>
      <c r="G12" s="189" t="s">
        <v>177</v>
      </c>
      <c r="H12" s="171" t="s">
        <v>187</v>
      </c>
      <c r="I12" s="171" t="s">
        <v>177</v>
      </c>
      <c r="J12" s="171" t="s">
        <v>187</v>
      </c>
      <c r="K12" s="161"/>
    </row>
    <row r="13" spans="1:11" x14ac:dyDescent="0.25">
      <c r="A13" s="232" t="str">
        <f t="shared" ca="1" si="1"/>
        <v>MP2-8</v>
      </c>
      <c r="B13" s="39" t="s">
        <v>7</v>
      </c>
      <c r="C13" s="39"/>
      <c r="D13" s="79" t="str">
        <f t="shared" si="0"/>
        <v/>
      </c>
      <c r="E13" s="79">
        <v>2371</v>
      </c>
      <c r="F13" s="171" t="s">
        <v>257</v>
      </c>
      <c r="G13" s="189" t="s">
        <v>187</v>
      </c>
      <c r="H13" s="171" t="s">
        <v>187</v>
      </c>
      <c r="I13" s="171" t="s">
        <v>177</v>
      </c>
      <c r="J13" s="171" t="s">
        <v>187</v>
      </c>
      <c r="K13" s="161"/>
    </row>
    <row r="14" spans="1:11" ht="30" x14ac:dyDescent="0.25">
      <c r="A14" s="232" t="str">
        <f t="shared" ca="1" si="1"/>
        <v>MP2-9</v>
      </c>
      <c r="B14" s="39" t="s">
        <v>17</v>
      </c>
      <c r="C14" s="39"/>
      <c r="D14" s="79" t="str">
        <f t="shared" si="0"/>
        <v/>
      </c>
      <c r="E14" s="79">
        <v>1138</v>
      </c>
      <c r="F14" s="171" t="s">
        <v>257</v>
      </c>
      <c r="G14" s="189" t="s">
        <v>177</v>
      </c>
      <c r="H14" s="171" t="s">
        <v>177</v>
      </c>
      <c r="I14" s="171" t="s">
        <v>177</v>
      </c>
      <c r="J14" s="171" t="s">
        <v>187</v>
      </c>
      <c r="K14" s="161" t="s">
        <v>288</v>
      </c>
    </row>
    <row r="15" spans="1:11" x14ac:dyDescent="0.25">
      <c r="A15" s="232" t="str">
        <f t="shared" ca="1" si="1"/>
        <v>MP2-10</v>
      </c>
      <c r="B15" s="39" t="s">
        <v>9</v>
      </c>
      <c r="C15" s="39"/>
      <c r="D15" s="79" t="str">
        <f t="shared" si="0"/>
        <v/>
      </c>
      <c r="E15" s="79">
        <v>1211</v>
      </c>
      <c r="F15" s="171" t="s">
        <v>257</v>
      </c>
      <c r="G15" s="189" t="s">
        <v>187</v>
      </c>
      <c r="H15" s="171" t="s">
        <v>187</v>
      </c>
      <c r="I15" s="171" t="s">
        <v>177</v>
      </c>
      <c r="J15" s="171" t="s">
        <v>187</v>
      </c>
      <c r="K15" s="161"/>
    </row>
    <row r="16" spans="1:11" x14ac:dyDescent="0.25">
      <c r="A16" s="232" t="str">
        <f t="shared" ca="1" si="1"/>
        <v>MP2-11</v>
      </c>
      <c r="B16" s="39" t="s">
        <v>10</v>
      </c>
      <c r="C16" s="39"/>
      <c r="D16" s="79" t="str">
        <f t="shared" si="0"/>
        <v/>
      </c>
      <c r="E16" s="79">
        <v>1325</v>
      </c>
      <c r="F16" s="171" t="s">
        <v>257</v>
      </c>
      <c r="G16" s="189" t="s">
        <v>187</v>
      </c>
      <c r="H16" s="171" t="s">
        <v>187</v>
      </c>
      <c r="I16" s="171" t="s">
        <v>177</v>
      </c>
      <c r="J16" s="171" t="s">
        <v>187</v>
      </c>
      <c r="K16" s="161"/>
    </row>
    <row r="17" spans="1:11" x14ac:dyDescent="0.25">
      <c r="A17" s="232" t="str">
        <f t="shared" ca="1" si="1"/>
        <v>MP2-12</v>
      </c>
      <c r="B17" s="39" t="s">
        <v>11</v>
      </c>
      <c r="C17" s="39"/>
      <c r="D17" s="79" t="str">
        <f t="shared" si="0"/>
        <v/>
      </c>
      <c r="E17" s="79">
        <v>1165</v>
      </c>
      <c r="F17" s="171" t="s">
        <v>257</v>
      </c>
      <c r="G17" s="189" t="s">
        <v>177</v>
      </c>
      <c r="H17" s="171" t="s">
        <v>187</v>
      </c>
      <c r="I17" s="171" t="s">
        <v>177</v>
      </c>
      <c r="J17" s="171" t="s">
        <v>187</v>
      </c>
      <c r="K17" s="161"/>
    </row>
    <row r="18" spans="1:11" ht="30" x14ac:dyDescent="0.25">
      <c r="A18" s="232" t="str">
        <f t="shared" ca="1" si="1"/>
        <v>MP2-13</v>
      </c>
      <c r="B18" s="39" t="s">
        <v>211</v>
      </c>
      <c r="C18" s="39"/>
      <c r="D18" s="79" t="str">
        <f t="shared" si="0"/>
        <v/>
      </c>
      <c r="E18" s="79">
        <v>1078</v>
      </c>
      <c r="F18" s="171" t="s">
        <v>257</v>
      </c>
      <c r="G18" s="189" t="s">
        <v>187</v>
      </c>
      <c r="H18" s="171" t="s">
        <v>187</v>
      </c>
      <c r="I18" s="171" t="s">
        <v>177</v>
      </c>
      <c r="J18" s="171" t="s">
        <v>177</v>
      </c>
      <c r="K18" s="161" t="s">
        <v>258</v>
      </c>
    </row>
    <row r="19" spans="1:11" ht="43.9" customHeight="1" x14ac:dyDescent="0.25">
      <c r="A19" s="232" t="str">
        <f t="shared" ca="1" si="1"/>
        <v>MP2-14</v>
      </c>
      <c r="B19" s="39" t="s">
        <v>27</v>
      </c>
      <c r="C19" s="39"/>
      <c r="D19" s="79" t="str">
        <f t="shared" si="0"/>
        <v/>
      </c>
      <c r="E19" s="79">
        <v>1331</v>
      </c>
      <c r="F19" s="171" t="s">
        <v>257</v>
      </c>
      <c r="G19" s="189" t="s">
        <v>187</v>
      </c>
      <c r="H19" s="171" t="s">
        <v>187</v>
      </c>
      <c r="I19" s="171" t="s">
        <v>177</v>
      </c>
      <c r="J19" s="171" t="s">
        <v>187</v>
      </c>
      <c r="K19" s="161"/>
    </row>
    <row r="20" spans="1:11" x14ac:dyDescent="0.25">
      <c r="A20" s="232" t="str">
        <f t="shared" ca="1" si="1"/>
        <v>MP2-15</v>
      </c>
      <c r="B20" s="39" t="s">
        <v>12</v>
      </c>
      <c r="C20" s="39"/>
      <c r="D20" s="79" t="str">
        <f t="shared" si="0"/>
        <v/>
      </c>
      <c r="E20" s="79">
        <v>1151</v>
      </c>
      <c r="F20" s="171" t="s">
        <v>257</v>
      </c>
      <c r="G20" s="189" t="s">
        <v>187</v>
      </c>
      <c r="H20" s="171" t="s">
        <v>187</v>
      </c>
      <c r="I20" s="171" t="s">
        <v>177</v>
      </c>
      <c r="J20" s="171" t="s">
        <v>187</v>
      </c>
      <c r="K20" s="161"/>
    </row>
    <row r="21" spans="1:11" x14ac:dyDescent="0.25">
      <c r="A21" s="232" t="str">
        <f t="shared" ca="1" si="1"/>
        <v>MP2-16</v>
      </c>
      <c r="B21" s="39" t="s">
        <v>28</v>
      </c>
      <c r="C21" s="39"/>
      <c r="D21" s="79" t="str">
        <f t="shared" si="0"/>
        <v/>
      </c>
      <c r="E21" s="79">
        <v>1778</v>
      </c>
      <c r="F21" s="171" t="s">
        <v>256</v>
      </c>
      <c r="G21" s="189" t="s">
        <v>187</v>
      </c>
      <c r="H21" s="171" t="s">
        <v>187</v>
      </c>
      <c r="I21" s="171" t="s">
        <v>187</v>
      </c>
      <c r="J21" s="171" t="s">
        <v>177</v>
      </c>
      <c r="K21" s="161" t="s">
        <v>284</v>
      </c>
    </row>
    <row r="22" spans="1:11" ht="30" x14ac:dyDescent="0.25">
      <c r="A22" s="232" t="str">
        <f t="shared" ca="1" si="1"/>
        <v>MP2-17</v>
      </c>
      <c r="B22" s="39" t="s">
        <v>37</v>
      </c>
      <c r="C22" s="39"/>
      <c r="D22" s="79" t="str">
        <f t="shared" si="0"/>
        <v/>
      </c>
      <c r="E22" s="79">
        <v>1773</v>
      </c>
      <c r="F22" s="171" t="s">
        <v>256</v>
      </c>
      <c r="G22" s="189" t="s">
        <v>177</v>
      </c>
      <c r="H22" s="171" t="s">
        <v>187</v>
      </c>
      <c r="I22" s="171" t="s">
        <v>187</v>
      </c>
      <c r="J22" s="171" t="s">
        <v>187</v>
      </c>
      <c r="K22" s="161" t="s">
        <v>281</v>
      </c>
    </row>
    <row r="23" spans="1:11" x14ac:dyDescent="0.25">
      <c r="A23" s="232" t="str">
        <f t="shared" ca="1" si="1"/>
        <v>MP2-18</v>
      </c>
      <c r="B23" s="39" t="s">
        <v>14</v>
      </c>
      <c r="C23" s="39"/>
      <c r="D23" s="79" t="str">
        <f t="shared" si="0"/>
        <v/>
      </c>
      <c r="E23" s="79">
        <v>1231</v>
      </c>
      <c r="F23" s="171" t="s">
        <v>257</v>
      </c>
      <c r="G23" s="189" t="s">
        <v>187</v>
      </c>
      <c r="H23" s="171" t="s">
        <v>187</v>
      </c>
      <c r="I23" s="171" t="s">
        <v>177</v>
      </c>
      <c r="J23" s="171" t="s">
        <v>187</v>
      </c>
      <c r="K23" s="161"/>
    </row>
    <row r="24" spans="1:11" ht="30" x14ac:dyDescent="0.25">
      <c r="A24" s="232" t="str">
        <f t="shared" ca="1" si="1"/>
        <v>MP2-19</v>
      </c>
      <c r="B24" s="39" t="s">
        <v>30</v>
      </c>
      <c r="C24" s="39"/>
      <c r="D24" s="79" t="str">
        <f t="shared" si="0"/>
        <v/>
      </c>
      <c r="E24" s="79">
        <v>1182</v>
      </c>
      <c r="F24" s="171" t="s">
        <v>255</v>
      </c>
      <c r="G24" s="189" t="s">
        <v>177</v>
      </c>
      <c r="H24" s="171" t="s">
        <v>187</v>
      </c>
      <c r="I24" s="171" t="s">
        <v>177</v>
      </c>
      <c r="J24" s="171" t="s">
        <v>187</v>
      </c>
      <c r="K24" s="161" t="s">
        <v>283</v>
      </c>
    </row>
    <row r="25" spans="1:11" x14ac:dyDescent="0.25">
      <c r="A25" s="232" t="str">
        <f t="shared" ca="1" si="1"/>
        <v>MP2-20</v>
      </c>
      <c r="B25" s="39" t="s">
        <v>183</v>
      </c>
      <c r="C25" s="39"/>
      <c r="D25" s="79" t="str">
        <f t="shared" si="0"/>
        <v/>
      </c>
      <c r="E25" s="79">
        <v>1081</v>
      </c>
      <c r="F25" s="171" t="s">
        <v>256</v>
      </c>
      <c r="G25" s="189" t="s">
        <v>187</v>
      </c>
      <c r="H25" s="171" t="s">
        <v>187</v>
      </c>
      <c r="I25" s="171" t="s">
        <v>177</v>
      </c>
      <c r="J25" s="171" t="s">
        <v>187</v>
      </c>
      <c r="K25" s="161"/>
    </row>
    <row r="26" spans="1:11" ht="30" x14ac:dyDescent="0.25">
      <c r="A26" s="232" t="str">
        <f t="shared" ca="1" si="1"/>
        <v>MP2-21</v>
      </c>
      <c r="B26" s="39" t="s">
        <v>4</v>
      </c>
      <c r="C26" s="39"/>
      <c r="D26" s="79" t="str">
        <f t="shared" si="0"/>
        <v/>
      </c>
      <c r="E26" s="79">
        <v>1774</v>
      </c>
      <c r="F26" s="171" t="s">
        <v>256</v>
      </c>
      <c r="G26" s="189" t="s">
        <v>177</v>
      </c>
      <c r="H26" s="171" t="s">
        <v>187</v>
      </c>
      <c r="I26" s="171" t="s">
        <v>187</v>
      </c>
      <c r="J26" s="171" t="s">
        <v>177</v>
      </c>
      <c r="K26" s="161" t="s">
        <v>282</v>
      </c>
    </row>
    <row r="27" spans="1:11" ht="45" x14ac:dyDescent="0.25">
      <c r="A27" s="232" t="str">
        <f t="shared" ca="1" si="1"/>
        <v>MP2-22</v>
      </c>
      <c r="B27" s="39" t="s">
        <v>185</v>
      </c>
      <c r="C27" s="39"/>
      <c r="D27" s="79" t="str">
        <f t="shared" si="0"/>
        <v/>
      </c>
      <c r="E27" s="79" t="s">
        <v>286</v>
      </c>
      <c r="F27" s="171" t="s">
        <v>257</v>
      </c>
      <c r="G27" s="189" t="s">
        <v>177</v>
      </c>
      <c r="H27" s="171" t="s">
        <v>187</v>
      </c>
      <c r="I27" s="171" t="s">
        <v>177</v>
      </c>
      <c r="J27" s="171" t="s">
        <v>177</v>
      </c>
      <c r="K27" s="161" t="s">
        <v>261</v>
      </c>
    </row>
    <row r="28" spans="1:11" ht="30" x14ac:dyDescent="0.25">
      <c r="A28" s="232" t="str">
        <f t="shared" ca="1" si="1"/>
        <v>MP2-23</v>
      </c>
      <c r="B28" s="39" t="s">
        <v>3</v>
      </c>
      <c r="C28" s="39"/>
      <c r="D28" s="79" t="str">
        <f t="shared" si="0"/>
        <v/>
      </c>
      <c r="E28" s="79">
        <v>1772</v>
      </c>
      <c r="F28" s="171" t="s">
        <v>256</v>
      </c>
      <c r="G28" s="189" t="s">
        <v>177</v>
      </c>
      <c r="H28" s="171" t="s">
        <v>187</v>
      </c>
      <c r="I28" s="171" t="s">
        <v>187</v>
      </c>
      <c r="J28" s="171" t="s">
        <v>187</v>
      </c>
      <c r="K28" s="161" t="s">
        <v>280</v>
      </c>
    </row>
    <row r="29" spans="1:11" x14ac:dyDescent="0.25">
      <c r="A29" s="232" t="str">
        <f t="shared" ca="1" si="1"/>
        <v>MP2-24</v>
      </c>
      <c r="B29" s="39" t="s">
        <v>29</v>
      </c>
      <c r="C29" s="39"/>
      <c r="D29" s="79" t="str">
        <f t="shared" si="0"/>
        <v/>
      </c>
      <c r="E29" s="79">
        <v>1027</v>
      </c>
      <c r="F29" s="171" t="s">
        <v>256</v>
      </c>
      <c r="G29" s="189" t="s">
        <v>177</v>
      </c>
      <c r="H29" s="171" t="s">
        <v>187</v>
      </c>
      <c r="I29" s="171" t="s">
        <v>187</v>
      </c>
      <c r="J29" s="171" t="s">
        <v>187</v>
      </c>
      <c r="K29" s="161"/>
    </row>
    <row r="30" spans="1:11" x14ac:dyDescent="0.25">
      <c r="A30" s="232" t="str">
        <f t="shared" ca="1" si="1"/>
        <v>MP2-25</v>
      </c>
      <c r="B30" s="39" t="s">
        <v>16</v>
      </c>
      <c r="C30" s="39"/>
      <c r="D30" s="79" t="str">
        <f t="shared" si="0"/>
        <v/>
      </c>
      <c r="E30" s="79">
        <v>1321</v>
      </c>
      <c r="F30" s="171" t="s">
        <v>257</v>
      </c>
      <c r="G30" s="189" t="s">
        <v>187</v>
      </c>
      <c r="H30" s="171" t="s">
        <v>187</v>
      </c>
      <c r="I30" s="171" t="s">
        <v>177</v>
      </c>
      <c r="J30" s="171" t="s">
        <v>187</v>
      </c>
      <c r="K30" s="161"/>
    </row>
    <row r="31" spans="1:11" ht="90" x14ac:dyDescent="0.25">
      <c r="A31" s="232" t="str">
        <f t="shared" ca="1" si="1"/>
        <v>MP2-26</v>
      </c>
      <c r="B31" s="39" t="s">
        <v>32</v>
      </c>
      <c r="C31" s="39"/>
      <c r="D31" s="79" t="str">
        <f t="shared" si="0"/>
        <v/>
      </c>
      <c r="E31" s="79">
        <v>1046</v>
      </c>
      <c r="F31" s="171" t="s">
        <v>256</v>
      </c>
      <c r="G31" s="189" t="s">
        <v>177</v>
      </c>
      <c r="H31" s="171" t="s">
        <v>187</v>
      </c>
      <c r="I31" s="171" t="s">
        <v>187</v>
      </c>
      <c r="J31" s="171" t="s">
        <v>187</v>
      </c>
      <c r="K31" s="161" t="s">
        <v>223</v>
      </c>
    </row>
    <row r="32" spans="1:11" ht="60" x14ac:dyDescent="0.25">
      <c r="A32" s="232" t="str">
        <f t="shared" ca="1" si="1"/>
        <v>MP2-27</v>
      </c>
      <c r="B32" s="39" t="s">
        <v>36</v>
      </c>
      <c r="C32" s="39"/>
      <c r="D32" s="79" t="str">
        <f t="shared" si="0"/>
        <v/>
      </c>
      <c r="E32" s="79">
        <v>1052</v>
      </c>
      <c r="F32" s="171" t="s">
        <v>256</v>
      </c>
      <c r="G32" s="189" t="s">
        <v>177</v>
      </c>
      <c r="H32" s="171" t="s">
        <v>187</v>
      </c>
      <c r="I32" s="171" t="s">
        <v>187</v>
      </c>
      <c r="J32" s="171" t="s">
        <v>187</v>
      </c>
      <c r="K32" s="161" t="s">
        <v>279</v>
      </c>
    </row>
    <row r="33" spans="1:11" ht="90" x14ac:dyDescent="0.25">
      <c r="A33" s="232" t="str">
        <f t="shared" ca="1" si="1"/>
        <v>MP2-28</v>
      </c>
      <c r="B33" s="39" t="s">
        <v>39</v>
      </c>
      <c r="C33" s="39"/>
      <c r="D33" s="79" t="str">
        <f t="shared" si="0"/>
        <v/>
      </c>
      <c r="E33" s="79">
        <v>1779</v>
      </c>
      <c r="F33" s="171" t="s">
        <v>256</v>
      </c>
      <c r="G33" s="189" t="s">
        <v>177</v>
      </c>
      <c r="H33" s="171" t="s">
        <v>187</v>
      </c>
      <c r="I33" s="171" t="s">
        <v>187</v>
      </c>
      <c r="J33" s="171" t="s">
        <v>187</v>
      </c>
      <c r="K33" s="161" t="s">
        <v>401</v>
      </c>
    </row>
    <row r="34" spans="1:11" ht="90" x14ac:dyDescent="0.25">
      <c r="A34" s="232" t="str">
        <f t="shared" ca="1" si="1"/>
        <v>MP2-29</v>
      </c>
      <c r="B34" s="39" t="s">
        <v>182</v>
      </c>
      <c r="C34" s="39"/>
      <c r="D34" s="79" t="str">
        <f t="shared" si="0"/>
        <v/>
      </c>
      <c r="E34" s="79">
        <v>1780</v>
      </c>
      <c r="F34" s="171" t="s">
        <v>256</v>
      </c>
      <c r="G34" s="189" t="s">
        <v>177</v>
      </c>
      <c r="H34" s="171" t="s">
        <v>187</v>
      </c>
      <c r="I34" s="171" t="s">
        <v>187</v>
      </c>
      <c r="J34" s="171" t="s">
        <v>187</v>
      </c>
      <c r="K34" s="161" t="s">
        <v>402</v>
      </c>
    </row>
    <row r="35" spans="1:11" ht="30" x14ac:dyDescent="0.25">
      <c r="A35" s="232" t="str">
        <f t="shared" ca="1" si="1"/>
        <v>MP2-30</v>
      </c>
      <c r="B35" s="39" t="s">
        <v>13</v>
      </c>
      <c r="C35" s="39"/>
      <c r="D35" s="79" t="str">
        <f t="shared" si="0"/>
        <v/>
      </c>
      <c r="E35" s="79">
        <v>1161</v>
      </c>
      <c r="F35" s="171" t="s">
        <v>257</v>
      </c>
      <c r="G35" s="189" t="s">
        <v>177</v>
      </c>
      <c r="H35" s="171" t="s">
        <v>177</v>
      </c>
      <c r="I35" s="171" t="s">
        <v>177</v>
      </c>
      <c r="J35" s="171" t="s">
        <v>187</v>
      </c>
      <c r="K35" s="161" t="s">
        <v>288</v>
      </c>
    </row>
    <row r="36" spans="1:11" x14ac:dyDescent="0.25">
      <c r="A36" s="232" t="str">
        <f t="shared" ca="1" si="1"/>
        <v>MP2-31</v>
      </c>
      <c r="B36" s="39" t="s">
        <v>31</v>
      </c>
      <c r="C36" s="39"/>
      <c r="D36" s="79" t="str">
        <f t="shared" si="0"/>
        <v/>
      </c>
      <c r="E36" s="79">
        <v>1171</v>
      </c>
      <c r="F36" s="171" t="s">
        <v>257</v>
      </c>
      <c r="G36" s="189" t="s">
        <v>187</v>
      </c>
      <c r="H36" s="171" t="s">
        <v>187</v>
      </c>
      <c r="I36" s="171" t="s">
        <v>177</v>
      </c>
      <c r="J36" s="171" t="s">
        <v>187</v>
      </c>
      <c r="K36" s="161"/>
    </row>
    <row r="37" spans="1:11" x14ac:dyDescent="0.25">
      <c r="A37" s="232" t="str">
        <f t="shared" ca="1" si="1"/>
        <v>MP2-32</v>
      </c>
      <c r="B37" s="39" t="s">
        <v>35</v>
      </c>
      <c r="C37" s="39"/>
      <c r="D37" s="79" t="str">
        <f t="shared" si="0"/>
        <v/>
      </c>
      <c r="E37" s="79">
        <v>1112</v>
      </c>
      <c r="F37" s="171" t="s">
        <v>257</v>
      </c>
      <c r="G37" s="189" t="s">
        <v>187</v>
      </c>
      <c r="H37" s="171" t="s">
        <v>187</v>
      </c>
      <c r="I37" s="171" t="s">
        <v>177</v>
      </c>
      <c r="J37" s="171" t="s">
        <v>187</v>
      </c>
      <c r="K37" s="161"/>
    </row>
    <row r="38" spans="1:11" ht="30" x14ac:dyDescent="0.25">
      <c r="A38" s="232" t="str">
        <f t="shared" ca="1" si="1"/>
        <v>MP2-33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1" t="s">
        <v>257</v>
      </c>
      <c r="G38" s="189" t="s">
        <v>177</v>
      </c>
      <c r="H38" s="171" t="s">
        <v>177</v>
      </c>
      <c r="I38" s="171" t="s">
        <v>177</v>
      </c>
      <c r="J38" s="171" t="s">
        <v>187</v>
      </c>
      <c r="K38" s="161" t="s">
        <v>288</v>
      </c>
    </row>
    <row r="39" spans="1:11" x14ac:dyDescent="0.25">
      <c r="A39" s="232" t="str">
        <f t="shared" ca="1" si="1"/>
        <v>MP2-34</v>
      </c>
      <c r="B39" s="39" t="s">
        <v>20</v>
      </c>
      <c r="C39" s="39"/>
      <c r="D39" s="79" t="str">
        <f t="shared" si="2"/>
        <v/>
      </c>
      <c r="E39" s="79">
        <v>1244</v>
      </c>
      <c r="F39" s="171" t="s">
        <v>257</v>
      </c>
      <c r="G39" s="189" t="s">
        <v>187</v>
      </c>
      <c r="H39" s="171" t="s">
        <v>187</v>
      </c>
      <c r="I39" s="171" t="s">
        <v>177</v>
      </c>
      <c r="J39" s="171" t="s">
        <v>187</v>
      </c>
      <c r="K39" s="161"/>
    </row>
    <row r="40" spans="1:11" x14ac:dyDescent="0.25">
      <c r="A40" s="232" t="str">
        <f t="shared" ca="1" si="1"/>
        <v>MP2-35</v>
      </c>
      <c r="B40" s="39" t="s">
        <v>21</v>
      </c>
      <c r="C40" s="39"/>
      <c r="D40" s="79" t="str">
        <f t="shared" si="2"/>
        <v/>
      </c>
      <c r="E40" s="79">
        <v>1254</v>
      </c>
      <c r="F40" s="171" t="s">
        <v>257</v>
      </c>
      <c r="G40" s="189" t="s">
        <v>177</v>
      </c>
      <c r="H40" s="171" t="s">
        <v>187</v>
      </c>
      <c r="I40" s="171" t="s">
        <v>177</v>
      </c>
      <c r="J40" s="171" t="s">
        <v>187</v>
      </c>
      <c r="K40" s="161"/>
    </row>
    <row r="41" spans="1:11" x14ac:dyDescent="0.25">
      <c r="A41" s="232" t="str">
        <f t="shared" ca="1" si="1"/>
        <v>MP2-36</v>
      </c>
      <c r="B41" s="39" t="s">
        <v>175</v>
      </c>
      <c r="C41" s="39"/>
      <c r="D41" s="79" t="str">
        <f t="shared" si="2"/>
        <v/>
      </c>
      <c r="E41" s="79">
        <v>1246</v>
      </c>
      <c r="F41" s="171" t="s">
        <v>257</v>
      </c>
      <c r="G41" s="189" t="s">
        <v>177</v>
      </c>
      <c r="H41" s="171" t="s">
        <v>187</v>
      </c>
      <c r="I41" s="171" t="s">
        <v>177</v>
      </c>
      <c r="J41" s="171" t="s">
        <v>187</v>
      </c>
      <c r="K41" s="161"/>
    </row>
    <row r="42" spans="1:11" x14ac:dyDescent="0.25">
      <c r="A42" s="232" t="str">
        <f t="shared" ca="1" si="1"/>
        <v>MP2-37</v>
      </c>
      <c r="B42" s="39" t="s">
        <v>419</v>
      </c>
      <c r="C42" s="39"/>
      <c r="D42" s="79" t="str">
        <f t="shared" si="2"/>
        <v/>
      </c>
      <c r="E42" s="79">
        <v>1523</v>
      </c>
      <c r="F42" s="171" t="s">
        <v>257</v>
      </c>
      <c r="G42" s="189" t="s">
        <v>187</v>
      </c>
      <c r="H42" s="171" t="s">
        <v>187</v>
      </c>
      <c r="I42" s="171" t="s">
        <v>187</v>
      </c>
      <c r="J42" s="171" t="s">
        <v>187</v>
      </c>
      <c r="K42" s="161"/>
    </row>
    <row r="43" spans="1:11" ht="30" x14ac:dyDescent="0.25">
      <c r="A43" s="232" t="str">
        <f t="shared" ca="1" si="1"/>
        <v>MP2-38</v>
      </c>
      <c r="B43" s="39" t="s">
        <v>33</v>
      </c>
      <c r="C43" s="39"/>
      <c r="D43" s="79"/>
      <c r="E43" s="79">
        <v>1532</v>
      </c>
      <c r="F43" s="171" t="s">
        <v>257</v>
      </c>
      <c r="G43" s="189" t="s">
        <v>187</v>
      </c>
      <c r="H43" s="171" t="s">
        <v>187</v>
      </c>
      <c r="I43" s="171" t="s">
        <v>177</v>
      </c>
      <c r="J43" s="171" t="s">
        <v>177</v>
      </c>
      <c r="K43" s="161" t="s">
        <v>260</v>
      </c>
    </row>
    <row r="44" spans="1:11" x14ac:dyDescent="0.25">
      <c r="A44" s="232" t="str">
        <f t="shared" ca="1" si="1"/>
        <v>MP2-39</v>
      </c>
      <c r="B44" s="39" t="s">
        <v>22</v>
      </c>
      <c r="C44" s="39"/>
      <c r="D44" s="79" t="str">
        <f t="shared" si="2"/>
        <v/>
      </c>
      <c r="E44" s="79">
        <v>1570</v>
      </c>
      <c r="F44" s="171" t="s">
        <v>257</v>
      </c>
      <c r="G44" s="189" t="s">
        <v>177</v>
      </c>
      <c r="H44" s="171" t="s">
        <v>187</v>
      </c>
      <c r="I44" s="171" t="s">
        <v>177</v>
      </c>
      <c r="J44" s="171" t="s">
        <v>187</v>
      </c>
      <c r="K44" s="161"/>
    </row>
    <row r="45" spans="1:11" ht="75" x14ac:dyDescent="0.25">
      <c r="A45" s="232" t="str">
        <f t="shared" ca="1" si="1"/>
        <v>MP2-40</v>
      </c>
      <c r="B45" s="39" t="s">
        <v>179</v>
      </c>
      <c r="C45" s="39"/>
      <c r="D45" s="79" t="str">
        <f t="shared" si="2"/>
        <v/>
      </c>
      <c r="E45" s="79">
        <v>1769</v>
      </c>
      <c r="F45" s="171" t="s">
        <v>256</v>
      </c>
      <c r="G45" s="189" t="s">
        <v>177</v>
      </c>
      <c r="H45" s="171" t="s">
        <v>187</v>
      </c>
      <c r="I45" s="171" t="s">
        <v>187</v>
      </c>
      <c r="J45" s="171" t="s">
        <v>177</v>
      </c>
      <c r="K45" s="161" t="s">
        <v>400</v>
      </c>
    </row>
    <row r="46" spans="1:11" x14ac:dyDescent="0.25">
      <c r="A46" s="232" t="str">
        <f t="shared" ca="1" si="1"/>
        <v>MP2-41</v>
      </c>
      <c r="B46" s="39" t="s">
        <v>18</v>
      </c>
      <c r="C46" s="39"/>
      <c r="D46" s="79" t="str">
        <f t="shared" si="2"/>
        <v/>
      </c>
      <c r="E46" s="79">
        <v>1166</v>
      </c>
      <c r="F46" s="171" t="s">
        <v>257</v>
      </c>
      <c r="G46" s="189" t="s">
        <v>187</v>
      </c>
      <c r="H46" s="171" t="s">
        <v>187</v>
      </c>
      <c r="I46" s="171" t="s">
        <v>177</v>
      </c>
      <c r="J46" s="171" t="s">
        <v>187</v>
      </c>
      <c r="K46" s="161"/>
    </row>
    <row r="47" spans="1:11" x14ac:dyDescent="0.25">
      <c r="A47" s="232" t="str">
        <f t="shared" ca="1" si="1"/>
        <v>MP2-42</v>
      </c>
      <c r="B47" s="39" t="s">
        <v>23</v>
      </c>
      <c r="C47" s="39"/>
      <c r="D47" s="79" t="str">
        <f t="shared" si="2"/>
        <v/>
      </c>
      <c r="E47" s="79">
        <v>1218</v>
      </c>
      <c r="F47" s="171" t="s">
        <v>257</v>
      </c>
      <c r="G47" s="189" t="s">
        <v>187</v>
      </c>
      <c r="H47" s="171" t="s">
        <v>187</v>
      </c>
      <c r="I47" s="171" t="s">
        <v>177</v>
      </c>
      <c r="J47" s="171" t="s">
        <v>187</v>
      </c>
      <c r="K47" s="161"/>
    </row>
    <row r="48" spans="1:11" x14ac:dyDescent="0.25">
      <c r="A48" s="232" t="str">
        <f t="shared" ca="1" si="1"/>
        <v>MP2-43</v>
      </c>
      <c r="B48" s="39" t="s">
        <v>34</v>
      </c>
      <c r="C48" s="39"/>
      <c r="D48" s="79" t="str">
        <f t="shared" si="2"/>
        <v/>
      </c>
      <c r="E48" s="79">
        <v>1313</v>
      </c>
      <c r="F48" s="171" t="s">
        <v>257</v>
      </c>
      <c r="G48" s="189" t="s">
        <v>187</v>
      </c>
      <c r="H48" s="171" t="s">
        <v>187</v>
      </c>
      <c r="I48" s="171" t="s">
        <v>177</v>
      </c>
      <c r="J48" s="171" t="s">
        <v>187</v>
      </c>
      <c r="K48" s="161"/>
    </row>
    <row r="49" spans="1:12" x14ac:dyDescent="0.25">
      <c r="A49" s="232" t="str">
        <f t="shared" ca="1" si="1"/>
        <v>MP2-44</v>
      </c>
      <c r="B49" s="39" t="s">
        <v>24</v>
      </c>
      <c r="C49" s="39"/>
      <c r="D49" s="79" t="str">
        <f t="shared" si="2"/>
        <v/>
      </c>
      <c r="E49" s="79">
        <v>2021</v>
      </c>
      <c r="F49" s="171" t="s">
        <v>257</v>
      </c>
      <c r="G49" s="189" t="s">
        <v>187</v>
      </c>
      <c r="H49" s="171" t="s">
        <v>187</v>
      </c>
      <c r="I49" s="171" t="s">
        <v>177</v>
      </c>
      <c r="J49" s="171" t="s">
        <v>187</v>
      </c>
      <c r="K49" s="161"/>
    </row>
    <row r="50" spans="1:12" ht="45" x14ac:dyDescent="0.25">
      <c r="A50" s="232" t="str">
        <f t="shared" ca="1" si="1"/>
        <v>MP2-45</v>
      </c>
      <c r="B50" s="39" t="s">
        <v>176</v>
      </c>
      <c r="C50" s="39"/>
      <c r="D50" s="79" t="str">
        <f t="shared" si="2"/>
        <v/>
      </c>
      <c r="E50" s="79">
        <v>2080</v>
      </c>
      <c r="F50" s="171" t="s">
        <v>257</v>
      </c>
      <c r="G50" s="189" t="s">
        <v>177</v>
      </c>
      <c r="H50" s="171" t="s">
        <v>187</v>
      </c>
      <c r="I50" s="171" t="s">
        <v>177</v>
      </c>
      <c r="J50" s="171" t="s">
        <v>177</v>
      </c>
      <c r="K50" s="161" t="s">
        <v>259</v>
      </c>
    </row>
    <row r="51" spans="1:12" ht="60" x14ac:dyDescent="0.25">
      <c r="A51" s="232" t="str">
        <f t="shared" ca="1" si="1"/>
        <v>MP2-46</v>
      </c>
      <c r="B51" s="39" t="s">
        <v>38</v>
      </c>
      <c r="C51" s="39"/>
      <c r="D51" s="79" t="str">
        <f t="shared" si="2"/>
        <v/>
      </c>
      <c r="E51" s="79">
        <v>1035</v>
      </c>
      <c r="F51" s="171" t="s">
        <v>256</v>
      </c>
      <c r="G51" s="189" t="s">
        <v>177</v>
      </c>
      <c r="H51" s="171" t="s">
        <v>187</v>
      </c>
      <c r="I51" s="171" t="s">
        <v>187</v>
      </c>
      <c r="J51" s="171" t="s">
        <v>187</v>
      </c>
      <c r="K51" s="161" t="s">
        <v>225</v>
      </c>
    </row>
    <row r="52" spans="1:12" x14ac:dyDescent="0.25">
      <c r="A52" s="232" t="str">
        <f t="shared" ca="1" si="1"/>
        <v>MP2-47</v>
      </c>
      <c r="B52" s="39" t="s">
        <v>209</v>
      </c>
      <c r="C52" s="39"/>
      <c r="D52" s="79" t="str">
        <f t="shared" si="2"/>
        <v/>
      </c>
      <c r="E52" s="79">
        <v>1360</v>
      </c>
      <c r="F52" s="171" t="s">
        <v>257</v>
      </c>
      <c r="G52" s="189" t="s">
        <v>187</v>
      </c>
      <c r="H52" s="171" t="s">
        <v>187</v>
      </c>
      <c r="I52" s="171" t="s">
        <v>177</v>
      </c>
      <c r="J52" s="171" t="s">
        <v>187</v>
      </c>
      <c r="K52" s="161"/>
    </row>
    <row r="53" spans="1:12" ht="60" x14ac:dyDescent="0.25">
      <c r="A53" s="232" t="str">
        <f t="shared" ca="1" si="1"/>
        <v>MP2-48</v>
      </c>
      <c r="B53" s="39" t="s">
        <v>186</v>
      </c>
      <c r="C53" s="39"/>
      <c r="D53" s="79" t="str">
        <f t="shared" si="2"/>
        <v/>
      </c>
      <c r="E53" s="79" t="s">
        <v>287</v>
      </c>
      <c r="F53" s="171" t="s">
        <v>257</v>
      </c>
      <c r="G53" s="189" t="s">
        <v>177</v>
      </c>
      <c r="H53" s="171" t="s">
        <v>187</v>
      </c>
      <c r="I53" s="171" t="s">
        <v>177</v>
      </c>
      <c r="J53" s="171" t="s">
        <v>177</v>
      </c>
      <c r="K53" s="161" t="s">
        <v>262</v>
      </c>
      <c r="L53" s="185" t="str">
        <f>_xlfn.IFNA(IF(AND($C$1="Parameter der Gruppe B",VLOOKUP(B53,Monomere2,2,FALSE)="Untersuchung im Berichtszeitraum"),"x",""),"z")</f>
        <v/>
      </c>
    </row>
    <row r="54" spans="1:12" ht="30" x14ac:dyDescent="0.25">
      <c r="A54" s="232" t="str">
        <f t="shared" ca="1" si="1"/>
        <v>MP2-49</v>
      </c>
      <c r="B54" s="39" t="s">
        <v>420</v>
      </c>
      <c r="C54" s="39"/>
      <c r="D54" s="79" t="str">
        <f t="shared" si="2"/>
        <v/>
      </c>
      <c r="E54" s="79">
        <v>1061</v>
      </c>
      <c r="F54" s="171" t="s">
        <v>256</v>
      </c>
      <c r="G54" s="189" t="s">
        <v>187</v>
      </c>
      <c r="H54" s="171" t="s">
        <v>187</v>
      </c>
      <c r="I54" s="171" t="s">
        <v>177</v>
      </c>
      <c r="J54" s="171" t="s">
        <v>187</v>
      </c>
      <c r="K54" s="161" t="s">
        <v>224</v>
      </c>
      <c r="L54" s="6" t="str">
        <f>_xlfn.IFNA(IF(AND($C$1="Parameter der Gruppe B",VLOOKUP(B54,Monomere2,2,FALSE)="Untersuchung im Berichtszeitraum"),"x",""),"z")</f>
        <v>z</v>
      </c>
    </row>
    <row r="55" spans="1:12" s="228" customFormat="1" x14ac:dyDescent="0.25">
      <c r="A55" s="232" t="str">
        <f t="shared" si="1"/>
        <v/>
      </c>
      <c r="B55" s="183"/>
      <c r="C55" s="183"/>
      <c r="D55" s="184"/>
      <c r="E55" s="184"/>
      <c r="F55" s="183"/>
      <c r="G55" s="224"/>
      <c r="H55" s="183"/>
      <c r="I55" s="183"/>
      <c r="J55" s="183"/>
      <c r="K55" s="227"/>
    </row>
    <row r="56" spans="1:12" s="228" customFormat="1" x14ac:dyDescent="0.25">
      <c r="A56" s="232" t="str">
        <f t="shared" si="1"/>
        <v/>
      </c>
      <c r="B56" s="183"/>
      <c r="C56" s="183"/>
      <c r="D56" s="184"/>
      <c r="E56" s="184"/>
      <c r="F56" s="183"/>
      <c r="G56" s="224"/>
      <c r="H56" s="183"/>
      <c r="I56" s="183"/>
      <c r="J56" s="183"/>
      <c r="K56" s="227"/>
    </row>
    <row r="57" spans="1:12" s="228" customFormat="1" x14ac:dyDescent="0.25">
      <c r="A57" s="232" t="str">
        <f t="shared" si="1"/>
        <v/>
      </c>
      <c r="B57" s="183"/>
      <c r="C57" s="183"/>
      <c r="D57" s="184"/>
      <c r="E57" s="184"/>
      <c r="F57" s="183"/>
      <c r="G57" s="224"/>
      <c r="H57" s="183"/>
      <c r="I57" s="183"/>
      <c r="J57" s="183"/>
      <c r="K57" s="227"/>
    </row>
    <row r="58" spans="1:12" s="228" customFormat="1" x14ac:dyDescent="0.25">
      <c r="A58" s="232" t="str">
        <f t="shared" si="1"/>
        <v/>
      </c>
      <c r="B58" s="183"/>
      <c r="C58" s="183"/>
      <c r="D58" s="184"/>
      <c r="E58" s="184"/>
      <c r="F58" s="183"/>
      <c r="G58" s="224"/>
      <c r="H58" s="183"/>
      <c r="I58" s="183"/>
      <c r="J58" s="183"/>
      <c r="K58" s="227"/>
    </row>
    <row r="59" spans="1:12" s="228" customFormat="1" x14ac:dyDescent="0.25">
      <c r="A59" s="232" t="str">
        <f t="shared" si="1"/>
        <v/>
      </c>
      <c r="B59" s="183"/>
      <c r="C59" s="183"/>
      <c r="D59" s="184"/>
      <c r="E59" s="184"/>
      <c r="F59" s="183"/>
      <c r="G59" s="224"/>
      <c r="H59" s="183"/>
      <c r="I59" s="183"/>
      <c r="J59" s="183"/>
      <c r="K59" s="227"/>
    </row>
    <row r="60" spans="1:12" s="228" customFormat="1" x14ac:dyDescent="0.25">
      <c r="A60" s="232" t="str">
        <f t="shared" si="1"/>
        <v/>
      </c>
      <c r="B60" s="183"/>
      <c r="C60" s="183"/>
      <c r="D60" s="184"/>
      <c r="E60" s="184"/>
      <c r="F60" s="183"/>
      <c r="G60" s="224"/>
      <c r="H60" s="183"/>
      <c r="I60" s="183"/>
      <c r="J60" s="183"/>
      <c r="K60" s="227"/>
    </row>
    <row r="61" spans="1:12" s="228" customFormat="1" x14ac:dyDescent="0.25">
      <c r="A61" s="232" t="str">
        <f t="shared" si="1"/>
        <v/>
      </c>
      <c r="B61" s="183"/>
      <c r="C61" s="183"/>
      <c r="D61" s="184"/>
      <c r="E61" s="184"/>
      <c r="F61" s="183"/>
      <c r="G61" s="224"/>
      <c r="H61" s="183"/>
      <c r="I61" s="183"/>
      <c r="J61" s="183"/>
      <c r="K61" s="227"/>
    </row>
    <row r="62" spans="1:12" s="228" customFormat="1" x14ac:dyDescent="0.25">
      <c r="A62" s="232" t="str">
        <f t="shared" si="1"/>
        <v/>
      </c>
      <c r="B62" s="183"/>
      <c r="C62" s="183"/>
      <c r="D62" s="184"/>
      <c r="E62" s="184"/>
      <c r="F62" s="183"/>
      <c r="G62" s="224"/>
      <c r="H62" s="183"/>
      <c r="I62" s="183"/>
      <c r="J62" s="183"/>
      <c r="K62" s="227"/>
    </row>
    <row r="63" spans="1:12" s="228" customFormat="1" x14ac:dyDescent="0.25">
      <c r="A63" s="232" t="str">
        <f t="shared" si="1"/>
        <v/>
      </c>
      <c r="B63" s="183"/>
      <c r="C63" s="183"/>
      <c r="D63" s="184"/>
      <c r="E63" s="184"/>
      <c r="F63" s="183"/>
      <c r="G63" s="224"/>
      <c r="H63" s="183"/>
      <c r="I63" s="183"/>
      <c r="J63" s="183"/>
      <c r="K63" s="227"/>
    </row>
    <row r="64" spans="1:12" s="228" customFormat="1" x14ac:dyDescent="0.25">
      <c r="A64" s="232" t="str">
        <f t="shared" si="1"/>
        <v/>
      </c>
      <c r="B64" s="183"/>
      <c r="C64" s="183"/>
      <c r="D64" s="184"/>
      <c r="E64" s="184"/>
      <c r="F64" s="183"/>
      <c r="G64" s="224"/>
      <c r="H64" s="183"/>
      <c r="I64" s="183"/>
      <c r="J64" s="183"/>
      <c r="K64" s="227"/>
    </row>
    <row r="65" spans="1:11" s="228" customFormat="1" x14ac:dyDescent="0.25">
      <c r="A65" s="232" t="str">
        <f t="shared" si="1"/>
        <v/>
      </c>
      <c r="B65" s="183"/>
      <c r="C65" s="183"/>
      <c r="D65" s="184"/>
      <c r="E65" s="184"/>
      <c r="F65" s="183"/>
      <c r="G65" s="224"/>
      <c r="H65" s="183"/>
      <c r="I65" s="183"/>
      <c r="J65" s="183"/>
      <c r="K65" s="227"/>
    </row>
    <row r="66" spans="1:11" s="228" customFormat="1" x14ac:dyDescent="0.25">
      <c r="A66" s="232" t="str">
        <f t="shared" si="1"/>
        <v/>
      </c>
      <c r="B66" s="183"/>
      <c r="C66" s="183"/>
      <c r="D66" s="184"/>
      <c r="E66" s="184"/>
      <c r="F66" s="183"/>
      <c r="G66" s="224"/>
      <c r="H66" s="183"/>
      <c r="I66" s="183"/>
      <c r="J66" s="183"/>
      <c r="K66" s="227"/>
    </row>
    <row r="67" spans="1:11" s="228" customFormat="1" x14ac:dyDescent="0.25">
      <c r="A67" s="232" t="str">
        <f t="shared" si="1"/>
        <v/>
      </c>
      <c r="B67" s="183"/>
      <c r="C67" s="183"/>
      <c r="D67" s="184"/>
      <c r="E67" s="184"/>
      <c r="F67" s="183"/>
      <c r="G67" s="224"/>
      <c r="H67" s="183"/>
      <c r="I67" s="183"/>
      <c r="J67" s="183"/>
      <c r="K67" s="227"/>
    </row>
    <row r="68" spans="1:11" s="228" customFormat="1" x14ac:dyDescent="0.25">
      <c r="A68" s="232" t="str">
        <f t="shared" si="1"/>
        <v/>
      </c>
      <c r="B68" s="183"/>
      <c r="C68" s="183"/>
      <c r="D68" s="184"/>
      <c r="E68" s="184"/>
      <c r="F68" s="183"/>
      <c r="G68" s="224"/>
      <c r="H68" s="183"/>
      <c r="I68" s="183"/>
      <c r="J68" s="183"/>
      <c r="K68" s="227"/>
    </row>
    <row r="69" spans="1:11" s="228" customFormat="1" x14ac:dyDescent="0.25">
      <c r="A69" s="232" t="str">
        <f t="shared" si="1"/>
        <v/>
      </c>
      <c r="B69" s="183"/>
      <c r="C69" s="183"/>
      <c r="D69" s="184"/>
      <c r="E69" s="184"/>
      <c r="F69" s="183"/>
      <c r="G69" s="224"/>
      <c r="H69" s="183"/>
      <c r="I69" s="183"/>
      <c r="J69" s="183"/>
      <c r="K69" s="227"/>
    </row>
    <row r="70" spans="1:11" s="228" customFormat="1" ht="15.75" thickBot="1" x14ac:dyDescent="0.3">
      <c r="A70" s="233" t="str">
        <f t="shared" si="1"/>
        <v/>
      </c>
      <c r="B70" s="225"/>
      <c r="C70" s="225"/>
      <c r="D70" s="229"/>
      <c r="E70" s="229"/>
      <c r="F70" s="225"/>
      <c r="G70" s="226"/>
      <c r="H70" s="225"/>
      <c r="I70" s="225"/>
      <c r="J70" s="225"/>
      <c r="K70" s="230"/>
    </row>
    <row r="71" spans="1:11" x14ac:dyDescent="0.25">
      <c r="A71" s="6" t="str">
        <f t="shared" ref="A71:A134" si="3">IF(B71="","",CONCATENATE($A$1,"-",ROW()-5))</f>
        <v/>
      </c>
    </row>
    <row r="72" spans="1:11" x14ac:dyDescent="0.25">
      <c r="A72" s="6" t="str">
        <f t="shared" si="3"/>
        <v/>
      </c>
    </row>
    <row r="73" spans="1:11" x14ac:dyDescent="0.25">
      <c r="A73" s="6" t="str">
        <f t="shared" si="3"/>
        <v/>
      </c>
    </row>
    <row r="74" spans="1:11" x14ac:dyDescent="0.25">
      <c r="A74" s="6" t="str">
        <f t="shared" si="3"/>
        <v/>
      </c>
    </row>
    <row r="75" spans="1:11" x14ac:dyDescent="0.25">
      <c r="A75" s="6" t="str">
        <f t="shared" si="3"/>
        <v/>
      </c>
    </row>
    <row r="76" spans="1:11" x14ac:dyDescent="0.25">
      <c r="A76" s="6" t="str">
        <f t="shared" si="3"/>
        <v/>
      </c>
    </row>
    <row r="77" spans="1:11" x14ac:dyDescent="0.25">
      <c r="A77" s="6" t="str">
        <f t="shared" si="3"/>
        <v/>
      </c>
    </row>
    <row r="78" spans="1:11" x14ac:dyDescent="0.25">
      <c r="A78" s="6" t="str">
        <f t="shared" si="3"/>
        <v/>
      </c>
    </row>
    <row r="79" spans="1:11" x14ac:dyDescent="0.25">
      <c r="A79" s="6" t="str">
        <f t="shared" si="3"/>
        <v/>
      </c>
    </row>
    <row r="80" spans="1:11" x14ac:dyDescent="0.25">
      <c r="A80" s="6" t="str">
        <f t="shared" si="3"/>
        <v/>
      </c>
    </row>
    <row r="81" spans="1:1" x14ac:dyDescent="0.25">
      <c r="A81" s="6" t="str">
        <f t="shared" si="3"/>
        <v/>
      </c>
    </row>
    <row r="82" spans="1:1" x14ac:dyDescent="0.25">
      <c r="A82" s="6" t="str">
        <f t="shared" si="3"/>
        <v/>
      </c>
    </row>
    <row r="83" spans="1:1" x14ac:dyDescent="0.25">
      <c r="A83" s="6" t="str">
        <f t="shared" si="3"/>
        <v/>
      </c>
    </row>
    <row r="84" spans="1:1" x14ac:dyDescent="0.25">
      <c r="A84" s="6" t="str">
        <f t="shared" si="3"/>
        <v/>
      </c>
    </row>
    <row r="85" spans="1:1" x14ac:dyDescent="0.25">
      <c r="A85" s="6" t="str">
        <f t="shared" si="3"/>
        <v/>
      </c>
    </row>
    <row r="86" spans="1:1" x14ac:dyDescent="0.25">
      <c r="A86" s="6" t="str">
        <f t="shared" si="3"/>
        <v/>
      </c>
    </row>
    <row r="87" spans="1:1" x14ac:dyDescent="0.25">
      <c r="A87" s="6" t="str">
        <f t="shared" si="3"/>
        <v/>
      </c>
    </row>
    <row r="88" spans="1:1" x14ac:dyDescent="0.25">
      <c r="A88" s="6" t="str">
        <f t="shared" si="3"/>
        <v/>
      </c>
    </row>
    <row r="89" spans="1:1" x14ac:dyDescent="0.25">
      <c r="A89" s="6" t="str">
        <f t="shared" si="3"/>
        <v/>
      </c>
    </row>
    <row r="90" spans="1:1" x14ac:dyDescent="0.25">
      <c r="A90" s="6" t="str">
        <f t="shared" si="3"/>
        <v/>
      </c>
    </row>
    <row r="91" spans="1:1" x14ac:dyDescent="0.25">
      <c r="A91" s="6" t="str">
        <f t="shared" si="3"/>
        <v/>
      </c>
    </row>
    <row r="92" spans="1:1" x14ac:dyDescent="0.25">
      <c r="A92" s="6" t="str">
        <f t="shared" si="3"/>
        <v/>
      </c>
    </row>
    <row r="93" spans="1:1" x14ac:dyDescent="0.25">
      <c r="A93" s="6" t="str">
        <f t="shared" si="3"/>
        <v/>
      </c>
    </row>
    <row r="94" spans="1:1" x14ac:dyDescent="0.25">
      <c r="A94" s="6" t="str">
        <f t="shared" si="3"/>
        <v/>
      </c>
    </row>
    <row r="95" spans="1:1" x14ac:dyDescent="0.25">
      <c r="A95" s="6" t="str">
        <f t="shared" si="3"/>
        <v/>
      </c>
    </row>
    <row r="96" spans="1:1" x14ac:dyDescent="0.25">
      <c r="A96" s="6" t="str">
        <f t="shared" si="3"/>
        <v/>
      </c>
    </row>
    <row r="97" spans="1:1" x14ac:dyDescent="0.25">
      <c r="A97" s="6" t="str">
        <f t="shared" si="3"/>
        <v/>
      </c>
    </row>
    <row r="98" spans="1:1" x14ac:dyDescent="0.25">
      <c r="A98" s="6" t="str">
        <f t="shared" si="3"/>
        <v/>
      </c>
    </row>
    <row r="99" spans="1:1" x14ac:dyDescent="0.25">
      <c r="A99" s="6" t="str">
        <f t="shared" si="3"/>
        <v/>
      </c>
    </row>
    <row r="100" spans="1:1" x14ac:dyDescent="0.25">
      <c r="A100" s="6" t="str">
        <f t="shared" si="3"/>
        <v/>
      </c>
    </row>
    <row r="101" spans="1:1" x14ac:dyDescent="0.25">
      <c r="A101" s="6" t="str">
        <f t="shared" si="3"/>
        <v/>
      </c>
    </row>
    <row r="102" spans="1:1" x14ac:dyDescent="0.25">
      <c r="A102" s="6" t="str">
        <f t="shared" si="3"/>
        <v/>
      </c>
    </row>
    <row r="103" spans="1:1" x14ac:dyDescent="0.25">
      <c r="A103" s="6" t="str">
        <f t="shared" si="3"/>
        <v/>
      </c>
    </row>
    <row r="104" spans="1:1" x14ac:dyDescent="0.25">
      <c r="A104" s="6" t="str">
        <f t="shared" si="3"/>
        <v/>
      </c>
    </row>
    <row r="105" spans="1:1" x14ac:dyDescent="0.25">
      <c r="A105" s="6" t="str">
        <f t="shared" si="3"/>
        <v/>
      </c>
    </row>
    <row r="106" spans="1:1" x14ac:dyDescent="0.25">
      <c r="A106" s="6" t="str">
        <f t="shared" si="3"/>
        <v/>
      </c>
    </row>
    <row r="107" spans="1:1" x14ac:dyDescent="0.25">
      <c r="A107" s="6" t="str">
        <f t="shared" si="3"/>
        <v/>
      </c>
    </row>
    <row r="108" spans="1:1" x14ac:dyDescent="0.25">
      <c r="A108" s="6" t="str">
        <f t="shared" si="3"/>
        <v/>
      </c>
    </row>
    <row r="109" spans="1:1" x14ac:dyDescent="0.25">
      <c r="A109" s="6" t="str">
        <f t="shared" si="3"/>
        <v/>
      </c>
    </row>
    <row r="110" spans="1:1" x14ac:dyDescent="0.25">
      <c r="A110" s="6" t="str">
        <f t="shared" si="3"/>
        <v/>
      </c>
    </row>
    <row r="111" spans="1:1" x14ac:dyDescent="0.25">
      <c r="A111" s="6" t="str">
        <f t="shared" si="3"/>
        <v/>
      </c>
    </row>
    <row r="112" spans="1:1" x14ac:dyDescent="0.25">
      <c r="A112" s="6" t="str">
        <f t="shared" si="3"/>
        <v/>
      </c>
    </row>
    <row r="113" spans="1:1" x14ac:dyDescent="0.25">
      <c r="A113" s="6" t="str">
        <f t="shared" si="3"/>
        <v/>
      </c>
    </row>
    <row r="114" spans="1:1" x14ac:dyDescent="0.25">
      <c r="A114" s="6" t="str">
        <f t="shared" si="3"/>
        <v/>
      </c>
    </row>
    <row r="115" spans="1:1" x14ac:dyDescent="0.25">
      <c r="A115" s="6" t="str">
        <f t="shared" si="3"/>
        <v/>
      </c>
    </row>
    <row r="116" spans="1:1" x14ac:dyDescent="0.25">
      <c r="A116" s="6" t="str">
        <f t="shared" si="3"/>
        <v/>
      </c>
    </row>
    <row r="117" spans="1:1" x14ac:dyDescent="0.25">
      <c r="A117" s="6" t="str">
        <f t="shared" si="3"/>
        <v/>
      </c>
    </row>
    <row r="118" spans="1:1" x14ac:dyDescent="0.25">
      <c r="A118" s="6" t="str">
        <f t="shared" si="3"/>
        <v/>
      </c>
    </row>
    <row r="119" spans="1:1" x14ac:dyDescent="0.25">
      <c r="A119" s="6" t="str">
        <f t="shared" si="3"/>
        <v/>
      </c>
    </row>
    <row r="120" spans="1:1" x14ac:dyDescent="0.25">
      <c r="A120" s="6" t="str">
        <f t="shared" si="3"/>
        <v/>
      </c>
    </row>
    <row r="121" spans="1:1" x14ac:dyDescent="0.25">
      <c r="A121" s="6" t="str">
        <f t="shared" si="3"/>
        <v/>
      </c>
    </row>
    <row r="122" spans="1:1" x14ac:dyDescent="0.25">
      <c r="A122" s="6" t="str">
        <f t="shared" si="3"/>
        <v/>
      </c>
    </row>
    <row r="123" spans="1:1" x14ac:dyDescent="0.25">
      <c r="A123" s="6" t="str">
        <f t="shared" si="3"/>
        <v/>
      </c>
    </row>
    <row r="124" spans="1:1" x14ac:dyDescent="0.25">
      <c r="A124" s="6" t="str">
        <f t="shared" si="3"/>
        <v/>
      </c>
    </row>
    <row r="125" spans="1:1" x14ac:dyDescent="0.25">
      <c r="A125" s="6" t="str">
        <f t="shared" si="3"/>
        <v/>
      </c>
    </row>
    <row r="126" spans="1:1" x14ac:dyDescent="0.25">
      <c r="A126" s="6" t="str">
        <f t="shared" si="3"/>
        <v/>
      </c>
    </row>
    <row r="127" spans="1:1" x14ac:dyDescent="0.25">
      <c r="A127" s="6" t="str">
        <f t="shared" si="3"/>
        <v/>
      </c>
    </row>
    <row r="128" spans="1:1" x14ac:dyDescent="0.25">
      <c r="A128" s="6" t="str">
        <f t="shared" si="3"/>
        <v/>
      </c>
    </row>
    <row r="129" spans="1:1" x14ac:dyDescent="0.25">
      <c r="A129" s="6" t="str">
        <f t="shared" si="3"/>
        <v/>
      </c>
    </row>
    <row r="130" spans="1:1" x14ac:dyDescent="0.25">
      <c r="A130" s="6" t="str">
        <f t="shared" si="3"/>
        <v/>
      </c>
    </row>
    <row r="131" spans="1:1" x14ac:dyDescent="0.25">
      <c r="A131" s="6" t="str">
        <f t="shared" si="3"/>
        <v/>
      </c>
    </row>
    <row r="132" spans="1:1" x14ac:dyDescent="0.25">
      <c r="A132" s="6" t="str">
        <f t="shared" si="3"/>
        <v/>
      </c>
    </row>
    <row r="133" spans="1:1" x14ac:dyDescent="0.25">
      <c r="A133" s="6" t="str">
        <f t="shared" si="3"/>
        <v/>
      </c>
    </row>
    <row r="134" spans="1:1" x14ac:dyDescent="0.25">
      <c r="A134" s="6" t="str">
        <f t="shared" si="3"/>
        <v/>
      </c>
    </row>
    <row r="135" spans="1:1" x14ac:dyDescent="0.25">
      <c r="A135" s="6" t="str">
        <f t="shared" ref="A135:A198" si="4">IF(B135="","",CONCATENATE($A$1,"-",ROW()-5))</f>
        <v/>
      </c>
    </row>
    <row r="136" spans="1:1" x14ac:dyDescent="0.25">
      <c r="A136" s="6" t="str">
        <f t="shared" si="4"/>
        <v/>
      </c>
    </row>
    <row r="137" spans="1:1" x14ac:dyDescent="0.25">
      <c r="A137" s="6" t="str">
        <f t="shared" si="4"/>
        <v/>
      </c>
    </row>
    <row r="138" spans="1:1" x14ac:dyDescent="0.25">
      <c r="A138" s="6" t="str">
        <f t="shared" si="4"/>
        <v/>
      </c>
    </row>
    <row r="139" spans="1:1" x14ac:dyDescent="0.25">
      <c r="A139" s="6" t="str">
        <f t="shared" si="4"/>
        <v/>
      </c>
    </row>
    <row r="140" spans="1:1" x14ac:dyDescent="0.25">
      <c r="A140" s="6" t="str">
        <f t="shared" si="4"/>
        <v/>
      </c>
    </row>
    <row r="141" spans="1:1" x14ac:dyDescent="0.25">
      <c r="A141" s="6" t="str">
        <f t="shared" si="4"/>
        <v/>
      </c>
    </row>
    <row r="142" spans="1:1" x14ac:dyDescent="0.25">
      <c r="A142" s="6" t="str">
        <f t="shared" si="4"/>
        <v/>
      </c>
    </row>
    <row r="143" spans="1:1" x14ac:dyDescent="0.25">
      <c r="A143" s="6" t="str">
        <f t="shared" si="4"/>
        <v/>
      </c>
    </row>
    <row r="144" spans="1:1" x14ac:dyDescent="0.25">
      <c r="A144" s="6" t="str">
        <f t="shared" si="4"/>
        <v/>
      </c>
    </row>
    <row r="145" spans="1:1" x14ac:dyDescent="0.25">
      <c r="A145" s="6" t="str">
        <f t="shared" si="4"/>
        <v/>
      </c>
    </row>
    <row r="146" spans="1:1" x14ac:dyDescent="0.25">
      <c r="A146" s="6" t="str">
        <f t="shared" si="4"/>
        <v/>
      </c>
    </row>
    <row r="147" spans="1:1" x14ac:dyDescent="0.25">
      <c r="A147" s="6" t="str">
        <f t="shared" si="4"/>
        <v/>
      </c>
    </row>
    <row r="148" spans="1:1" x14ac:dyDescent="0.25">
      <c r="A148" s="6" t="str">
        <f t="shared" si="4"/>
        <v/>
      </c>
    </row>
    <row r="149" spans="1:1" x14ac:dyDescent="0.25">
      <c r="A149" s="6" t="str">
        <f t="shared" si="4"/>
        <v/>
      </c>
    </row>
    <row r="150" spans="1:1" x14ac:dyDescent="0.25">
      <c r="A150" s="6" t="str">
        <f t="shared" si="4"/>
        <v/>
      </c>
    </row>
    <row r="151" spans="1:1" x14ac:dyDescent="0.25">
      <c r="A151" s="6" t="str">
        <f t="shared" si="4"/>
        <v/>
      </c>
    </row>
    <row r="152" spans="1:1" x14ac:dyDescent="0.25">
      <c r="A152" s="6" t="str">
        <f t="shared" si="4"/>
        <v/>
      </c>
    </row>
    <row r="153" spans="1:1" x14ac:dyDescent="0.25">
      <c r="A153" s="6" t="str">
        <f t="shared" si="4"/>
        <v/>
      </c>
    </row>
    <row r="154" spans="1:1" x14ac:dyDescent="0.25">
      <c r="A154" s="6" t="str">
        <f t="shared" si="4"/>
        <v/>
      </c>
    </row>
    <row r="155" spans="1:1" x14ac:dyDescent="0.25">
      <c r="A155" s="6" t="str">
        <f t="shared" si="4"/>
        <v/>
      </c>
    </row>
    <row r="156" spans="1:1" x14ac:dyDescent="0.25">
      <c r="A156" s="6" t="str">
        <f t="shared" si="4"/>
        <v/>
      </c>
    </row>
    <row r="157" spans="1:1" x14ac:dyDescent="0.25">
      <c r="A157" s="6" t="str">
        <f t="shared" si="4"/>
        <v/>
      </c>
    </row>
    <row r="158" spans="1:1" x14ac:dyDescent="0.25">
      <c r="A158" s="6" t="str">
        <f t="shared" si="4"/>
        <v/>
      </c>
    </row>
    <row r="159" spans="1:1" x14ac:dyDescent="0.25">
      <c r="A159" s="6" t="str">
        <f t="shared" si="4"/>
        <v/>
      </c>
    </row>
    <row r="160" spans="1:1" x14ac:dyDescent="0.25">
      <c r="A160" s="6" t="str">
        <f t="shared" si="4"/>
        <v/>
      </c>
    </row>
    <row r="161" spans="1:1" x14ac:dyDescent="0.25">
      <c r="A161" s="6" t="str">
        <f t="shared" si="4"/>
        <v/>
      </c>
    </row>
    <row r="162" spans="1:1" x14ac:dyDescent="0.25">
      <c r="A162" s="6" t="str">
        <f t="shared" si="4"/>
        <v/>
      </c>
    </row>
    <row r="163" spans="1:1" x14ac:dyDescent="0.25">
      <c r="A163" s="6" t="str">
        <f t="shared" si="4"/>
        <v/>
      </c>
    </row>
    <row r="164" spans="1:1" x14ac:dyDescent="0.25">
      <c r="A164" s="6" t="str">
        <f t="shared" si="4"/>
        <v/>
      </c>
    </row>
    <row r="165" spans="1:1" x14ac:dyDescent="0.25">
      <c r="A165" s="6" t="str">
        <f t="shared" si="4"/>
        <v/>
      </c>
    </row>
    <row r="166" spans="1:1" x14ac:dyDescent="0.25">
      <c r="A166" s="6" t="str">
        <f t="shared" si="4"/>
        <v/>
      </c>
    </row>
    <row r="167" spans="1:1" x14ac:dyDescent="0.25">
      <c r="A167" s="6" t="str">
        <f t="shared" si="4"/>
        <v/>
      </c>
    </row>
    <row r="168" spans="1:1" x14ac:dyDescent="0.25">
      <c r="A168" s="6" t="str">
        <f t="shared" si="4"/>
        <v/>
      </c>
    </row>
    <row r="169" spans="1:1" x14ac:dyDescent="0.25">
      <c r="A169" s="6" t="str">
        <f t="shared" si="4"/>
        <v/>
      </c>
    </row>
    <row r="170" spans="1:1" x14ac:dyDescent="0.25">
      <c r="A170" s="6" t="str">
        <f t="shared" si="4"/>
        <v/>
      </c>
    </row>
    <row r="171" spans="1:1" x14ac:dyDescent="0.25">
      <c r="A171" s="6" t="str">
        <f t="shared" si="4"/>
        <v/>
      </c>
    </row>
    <row r="172" spans="1:1" x14ac:dyDescent="0.25">
      <c r="A172" s="6" t="str">
        <f t="shared" si="4"/>
        <v/>
      </c>
    </row>
    <row r="173" spans="1:1" x14ac:dyDescent="0.25">
      <c r="A173" s="6" t="str">
        <f t="shared" si="4"/>
        <v/>
      </c>
    </row>
    <row r="174" spans="1:1" x14ac:dyDescent="0.25">
      <c r="A174" s="6" t="str">
        <f t="shared" si="4"/>
        <v/>
      </c>
    </row>
    <row r="175" spans="1:1" x14ac:dyDescent="0.25">
      <c r="A175" s="6" t="str">
        <f t="shared" si="4"/>
        <v/>
      </c>
    </row>
    <row r="176" spans="1:1" x14ac:dyDescent="0.25">
      <c r="A176" s="6" t="str">
        <f t="shared" si="4"/>
        <v/>
      </c>
    </row>
    <row r="177" spans="1:1" x14ac:dyDescent="0.25">
      <c r="A177" s="6" t="str">
        <f t="shared" si="4"/>
        <v/>
      </c>
    </row>
    <row r="178" spans="1:1" x14ac:dyDescent="0.25">
      <c r="A178" s="6" t="str">
        <f t="shared" si="4"/>
        <v/>
      </c>
    </row>
    <row r="179" spans="1:1" x14ac:dyDescent="0.25">
      <c r="A179" s="6" t="str">
        <f t="shared" si="4"/>
        <v/>
      </c>
    </row>
    <row r="180" spans="1:1" x14ac:dyDescent="0.25">
      <c r="A180" s="6" t="str">
        <f t="shared" si="4"/>
        <v/>
      </c>
    </row>
    <row r="181" spans="1:1" x14ac:dyDescent="0.25">
      <c r="A181" s="6" t="str">
        <f t="shared" si="4"/>
        <v/>
      </c>
    </row>
    <row r="182" spans="1:1" x14ac:dyDescent="0.25">
      <c r="A182" s="6" t="str">
        <f t="shared" si="4"/>
        <v/>
      </c>
    </row>
    <row r="183" spans="1:1" x14ac:dyDescent="0.25">
      <c r="A183" s="6" t="str">
        <f t="shared" si="4"/>
        <v/>
      </c>
    </row>
    <row r="184" spans="1:1" x14ac:dyDescent="0.25">
      <c r="A184" s="6" t="str">
        <f t="shared" si="4"/>
        <v/>
      </c>
    </row>
    <row r="185" spans="1:1" x14ac:dyDescent="0.25">
      <c r="A185" s="6" t="str">
        <f t="shared" si="4"/>
        <v/>
      </c>
    </row>
    <row r="186" spans="1:1" x14ac:dyDescent="0.25">
      <c r="A186" s="6" t="str">
        <f t="shared" si="4"/>
        <v/>
      </c>
    </row>
    <row r="187" spans="1:1" x14ac:dyDescent="0.25">
      <c r="A187" s="6" t="str">
        <f t="shared" si="4"/>
        <v/>
      </c>
    </row>
    <row r="188" spans="1:1" x14ac:dyDescent="0.25">
      <c r="A188" s="6" t="str">
        <f t="shared" si="4"/>
        <v/>
      </c>
    </row>
    <row r="189" spans="1:1" x14ac:dyDescent="0.25">
      <c r="A189" s="6" t="str">
        <f t="shared" si="4"/>
        <v/>
      </c>
    </row>
    <row r="190" spans="1:1" x14ac:dyDescent="0.25">
      <c r="A190" s="6" t="str">
        <f t="shared" si="4"/>
        <v/>
      </c>
    </row>
    <row r="191" spans="1:1" x14ac:dyDescent="0.25">
      <c r="A191" s="6" t="str">
        <f t="shared" si="4"/>
        <v/>
      </c>
    </row>
    <row r="192" spans="1:1" x14ac:dyDescent="0.25">
      <c r="A192" s="6" t="str">
        <f t="shared" si="4"/>
        <v/>
      </c>
    </row>
    <row r="193" spans="1:1" x14ac:dyDescent="0.25">
      <c r="A193" s="6" t="str">
        <f t="shared" si="4"/>
        <v/>
      </c>
    </row>
    <row r="194" spans="1:1" x14ac:dyDescent="0.25">
      <c r="A194" s="6" t="str">
        <f t="shared" si="4"/>
        <v/>
      </c>
    </row>
    <row r="195" spans="1:1" x14ac:dyDescent="0.25">
      <c r="A195" s="6" t="str">
        <f t="shared" si="4"/>
        <v/>
      </c>
    </row>
    <row r="196" spans="1:1" x14ac:dyDescent="0.25">
      <c r="A196" s="6" t="str">
        <f t="shared" si="4"/>
        <v/>
      </c>
    </row>
    <row r="197" spans="1:1" x14ac:dyDescent="0.25">
      <c r="A197" s="6" t="str">
        <f t="shared" si="4"/>
        <v/>
      </c>
    </row>
    <row r="198" spans="1:1" x14ac:dyDescent="0.25">
      <c r="A198" s="6" t="str">
        <f t="shared" si="4"/>
        <v/>
      </c>
    </row>
    <row r="199" spans="1:1" x14ac:dyDescent="0.25">
      <c r="A199" s="6" t="str">
        <f t="shared" ref="A199:A205" si="5">IF(B199="","",CONCATENATE($A$1,"-",ROW()-5))</f>
        <v/>
      </c>
    </row>
    <row r="200" spans="1:1" x14ac:dyDescent="0.25">
      <c r="A200" s="6" t="str">
        <f t="shared" si="5"/>
        <v/>
      </c>
    </row>
    <row r="201" spans="1:1" x14ac:dyDescent="0.25">
      <c r="A201" s="6" t="str">
        <f t="shared" si="5"/>
        <v/>
      </c>
    </row>
    <row r="202" spans="1:1" x14ac:dyDescent="0.25">
      <c r="A202" s="6" t="str">
        <f t="shared" si="5"/>
        <v/>
      </c>
    </row>
    <row r="203" spans="1:1" x14ac:dyDescent="0.25">
      <c r="A203" s="6" t="str">
        <f t="shared" si="5"/>
        <v/>
      </c>
    </row>
    <row r="204" spans="1:1" x14ac:dyDescent="0.25">
      <c r="A204" s="6" t="str">
        <f t="shared" si="5"/>
        <v/>
      </c>
    </row>
    <row r="205" spans="1:1" x14ac:dyDescent="0.25">
      <c r="A205" s="6" t="str">
        <f t="shared" si="5"/>
        <v/>
      </c>
    </row>
  </sheetData>
  <sheetProtection sheet="1" objects="1" scenarios="1" formatCells="0" formatColumns="0" formatRows="0" autoFilter="0"/>
  <autoFilter ref="B5:J5"/>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05"/>
  <sheetViews>
    <sheetView workbookViewId="0">
      <selection activeCell="C1" sqref="C1:F1"/>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MP3</v>
      </c>
      <c r="B1" s="5" t="s">
        <v>407</v>
      </c>
      <c r="C1" s="236" t="s">
        <v>406</v>
      </c>
      <c r="D1" s="237"/>
      <c r="E1" s="237"/>
      <c r="F1" s="238"/>
      <c r="G1" s="239" t="str">
        <f>CONCATENATE('Allgemeine Angaben'!B5," ",'Allgemeine Angaben'!B1)</f>
        <v xml:space="preserve"> </v>
      </c>
      <c r="H1" s="239"/>
      <c r="I1" s="239"/>
      <c r="J1" s="239"/>
      <c r="K1" s="239"/>
    </row>
    <row r="2" spans="1:11" ht="18.75" x14ac:dyDescent="0.3">
      <c r="D2" s="179"/>
    </row>
    <row r="3" spans="1:11" ht="132"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x14ac:dyDescent="0.25">
      <c r="A6" s="231" t="str">
        <f ca="1">IF(B6="","",CONCATENATE($A$1,"-",ROW()-5))</f>
        <v>MP3-1</v>
      </c>
      <c r="B6" s="180" t="s">
        <v>15</v>
      </c>
      <c r="C6" s="180"/>
      <c r="D6" s="181"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1">
        <v>2008</v>
      </c>
      <c r="F6" s="187" t="s">
        <v>257</v>
      </c>
      <c r="G6" s="188" t="s">
        <v>187</v>
      </c>
      <c r="H6" s="187" t="s">
        <v>187</v>
      </c>
      <c r="I6" s="187" t="s">
        <v>177</v>
      </c>
      <c r="J6" s="187" t="s">
        <v>187</v>
      </c>
      <c r="K6" s="182"/>
    </row>
    <row r="7" spans="1:11" ht="45" x14ac:dyDescent="0.25">
      <c r="A7" s="232" t="str">
        <f t="shared" ref="A7:A70" ca="1" si="1">IF(B7="","",CONCATENATE($A$1,"-",ROW()-5))</f>
        <v>MP3-2</v>
      </c>
      <c r="B7" s="39" t="s">
        <v>184</v>
      </c>
      <c r="C7" s="39"/>
      <c r="D7" s="79" t="str">
        <f t="shared" si="0"/>
        <v/>
      </c>
      <c r="E7" s="79" t="s">
        <v>285</v>
      </c>
      <c r="F7" s="171" t="s">
        <v>257</v>
      </c>
      <c r="G7" s="189" t="s">
        <v>187</v>
      </c>
      <c r="H7" s="171" t="s">
        <v>187</v>
      </c>
      <c r="I7" s="171" t="s">
        <v>177</v>
      </c>
      <c r="J7" s="171" t="s">
        <v>177</v>
      </c>
      <c r="K7" s="161" t="s">
        <v>371</v>
      </c>
    </row>
    <row r="8" spans="1:11" ht="30" x14ac:dyDescent="0.25">
      <c r="A8" s="232" t="str">
        <f t="shared" ca="1" si="1"/>
        <v>MP3-3</v>
      </c>
      <c r="B8" s="39" t="s">
        <v>25</v>
      </c>
      <c r="C8" s="39"/>
      <c r="D8" s="79" t="str">
        <f t="shared" si="0"/>
        <v/>
      </c>
      <c r="E8" s="79">
        <v>1131</v>
      </c>
      <c r="F8" s="171" t="s">
        <v>255</v>
      </c>
      <c r="G8" s="189" t="s">
        <v>187</v>
      </c>
      <c r="H8" s="171" t="s">
        <v>187</v>
      </c>
      <c r="I8" s="171" t="s">
        <v>177</v>
      </c>
      <c r="J8" s="171" t="s">
        <v>187</v>
      </c>
      <c r="K8" s="161" t="s">
        <v>283</v>
      </c>
    </row>
    <row r="9" spans="1:11" x14ac:dyDescent="0.25">
      <c r="A9" s="232" t="str">
        <f t="shared" ca="1" si="1"/>
        <v>MP3-4</v>
      </c>
      <c r="B9" s="39" t="s">
        <v>26</v>
      </c>
      <c r="C9" s="39"/>
      <c r="D9" s="79" t="str">
        <f t="shared" si="0"/>
        <v/>
      </c>
      <c r="E9" s="79">
        <v>1248</v>
      </c>
      <c r="F9" s="171" t="s">
        <v>257</v>
      </c>
      <c r="G9" s="189" t="s">
        <v>187</v>
      </c>
      <c r="H9" s="171" t="s">
        <v>187</v>
      </c>
      <c r="I9" s="171" t="s">
        <v>177</v>
      </c>
      <c r="J9" s="171" t="s">
        <v>187</v>
      </c>
      <c r="K9" s="161"/>
    </row>
    <row r="10" spans="1:11" x14ac:dyDescent="0.25">
      <c r="A10" s="232" t="str">
        <f t="shared" ca="1" si="1"/>
        <v>MP3-5</v>
      </c>
      <c r="B10" s="39" t="s">
        <v>5</v>
      </c>
      <c r="C10" s="39"/>
      <c r="D10" s="79" t="str">
        <f t="shared" si="0"/>
        <v/>
      </c>
      <c r="E10" s="79">
        <v>1145</v>
      </c>
      <c r="F10" s="171" t="s">
        <v>257</v>
      </c>
      <c r="G10" s="189" t="s">
        <v>177</v>
      </c>
      <c r="H10" s="171" t="s">
        <v>187</v>
      </c>
      <c r="I10" s="171" t="s">
        <v>177</v>
      </c>
      <c r="J10" s="171" t="s">
        <v>187</v>
      </c>
      <c r="K10" s="161"/>
    </row>
    <row r="11" spans="1:11" x14ac:dyDescent="0.25">
      <c r="A11" s="232" t="str">
        <f t="shared" ca="1" si="1"/>
        <v>MP3-6</v>
      </c>
      <c r="B11" s="183" t="s">
        <v>6</v>
      </c>
      <c r="C11" s="183"/>
      <c r="D11" s="184" t="str">
        <f t="shared" si="0"/>
        <v/>
      </c>
      <c r="E11" s="184">
        <v>1142</v>
      </c>
      <c r="F11" s="171" t="s">
        <v>257</v>
      </c>
      <c r="G11" s="189" t="s">
        <v>177</v>
      </c>
      <c r="H11" s="171" t="s">
        <v>187</v>
      </c>
      <c r="I11" s="171" t="s">
        <v>177</v>
      </c>
      <c r="J11" s="171" t="s">
        <v>187</v>
      </c>
      <c r="K11" s="161"/>
    </row>
    <row r="12" spans="1:11" x14ac:dyDescent="0.25">
      <c r="A12" s="232" t="str">
        <f t="shared" ca="1" si="1"/>
        <v>MP3-7</v>
      </c>
      <c r="B12" s="39" t="s">
        <v>8</v>
      </c>
      <c r="C12" s="39"/>
      <c r="D12" s="79" t="str">
        <f t="shared" si="0"/>
        <v/>
      </c>
      <c r="E12" s="79">
        <v>2454</v>
      </c>
      <c r="F12" s="171" t="s">
        <v>257</v>
      </c>
      <c r="G12" s="189" t="s">
        <v>177</v>
      </c>
      <c r="H12" s="171" t="s">
        <v>187</v>
      </c>
      <c r="I12" s="171" t="s">
        <v>177</v>
      </c>
      <c r="J12" s="171" t="s">
        <v>187</v>
      </c>
      <c r="K12" s="161"/>
    </row>
    <row r="13" spans="1:11" x14ac:dyDescent="0.25">
      <c r="A13" s="232" t="str">
        <f t="shared" ca="1" si="1"/>
        <v>MP3-8</v>
      </c>
      <c r="B13" s="39" t="s">
        <v>7</v>
      </c>
      <c r="C13" s="39"/>
      <c r="D13" s="79" t="str">
        <f t="shared" si="0"/>
        <v/>
      </c>
      <c r="E13" s="79">
        <v>2371</v>
      </c>
      <c r="F13" s="171" t="s">
        <v>257</v>
      </c>
      <c r="G13" s="189" t="s">
        <v>187</v>
      </c>
      <c r="H13" s="171" t="s">
        <v>187</v>
      </c>
      <c r="I13" s="171" t="s">
        <v>177</v>
      </c>
      <c r="J13" s="171" t="s">
        <v>187</v>
      </c>
      <c r="K13" s="161"/>
    </row>
    <row r="14" spans="1:11" ht="30" x14ac:dyDescent="0.25">
      <c r="A14" s="232" t="str">
        <f t="shared" ca="1" si="1"/>
        <v>MP3-9</v>
      </c>
      <c r="B14" s="39" t="s">
        <v>17</v>
      </c>
      <c r="C14" s="39"/>
      <c r="D14" s="79" t="str">
        <f t="shared" si="0"/>
        <v/>
      </c>
      <c r="E14" s="79">
        <v>1138</v>
      </c>
      <c r="F14" s="171" t="s">
        <v>257</v>
      </c>
      <c r="G14" s="189" t="s">
        <v>177</v>
      </c>
      <c r="H14" s="171" t="s">
        <v>177</v>
      </c>
      <c r="I14" s="171" t="s">
        <v>177</v>
      </c>
      <c r="J14" s="171" t="s">
        <v>187</v>
      </c>
      <c r="K14" s="161" t="s">
        <v>288</v>
      </c>
    </row>
    <row r="15" spans="1:11" x14ac:dyDescent="0.25">
      <c r="A15" s="232" t="str">
        <f t="shared" ca="1" si="1"/>
        <v>MP3-10</v>
      </c>
      <c r="B15" s="39" t="s">
        <v>9</v>
      </c>
      <c r="C15" s="39"/>
      <c r="D15" s="79" t="str">
        <f t="shared" si="0"/>
        <v/>
      </c>
      <c r="E15" s="79">
        <v>1211</v>
      </c>
      <c r="F15" s="171" t="s">
        <v>257</v>
      </c>
      <c r="G15" s="189" t="s">
        <v>187</v>
      </c>
      <c r="H15" s="171" t="s">
        <v>187</v>
      </c>
      <c r="I15" s="171" t="s">
        <v>177</v>
      </c>
      <c r="J15" s="171" t="s">
        <v>187</v>
      </c>
      <c r="K15" s="161"/>
    </row>
    <row r="16" spans="1:11" x14ac:dyDescent="0.25">
      <c r="A16" s="232" t="str">
        <f t="shared" ca="1" si="1"/>
        <v>MP3-11</v>
      </c>
      <c r="B16" s="39" t="s">
        <v>10</v>
      </c>
      <c r="C16" s="39"/>
      <c r="D16" s="79" t="str">
        <f t="shared" si="0"/>
        <v/>
      </c>
      <c r="E16" s="79">
        <v>1325</v>
      </c>
      <c r="F16" s="171" t="s">
        <v>257</v>
      </c>
      <c r="G16" s="189" t="s">
        <v>187</v>
      </c>
      <c r="H16" s="171" t="s">
        <v>187</v>
      </c>
      <c r="I16" s="171" t="s">
        <v>177</v>
      </c>
      <c r="J16" s="171" t="s">
        <v>187</v>
      </c>
      <c r="K16" s="161"/>
    </row>
    <row r="17" spans="1:11" x14ac:dyDescent="0.25">
      <c r="A17" s="232" t="str">
        <f t="shared" ca="1" si="1"/>
        <v>MP3-12</v>
      </c>
      <c r="B17" s="39" t="s">
        <v>11</v>
      </c>
      <c r="C17" s="39"/>
      <c r="D17" s="79" t="str">
        <f t="shared" si="0"/>
        <v/>
      </c>
      <c r="E17" s="79">
        <v>1165</v>
      </c>
      <c r="F17" s="171" t="s">
        <v>257</v>
      </c>
      <c r="G17" s="189" t="s">
        <v>177</v>
      </c>
      <c r="H17" s="171" t="s">
        <v>187</v>
      </c>
      <c r="I17" s="171" t="s">
        <v>177</v>
      </c>
      <c r="J17" s="171" t="s">
        <v>187</v>
      </c>
      <c r="K17" s="161"/>
    </row>
    <row r="18" spans="1:11" ht="30" x14ac:dyDescent="0.25">
      <c r="A18" s="232" t="str">
        <f t="shared" ca="1" si="1"/>
        <v>MP3-13</v>
      </c>
      <c r="B18" s="39" t="s">
        <v>211</v>
      </c>
      <c r="C18" s="39"/>
      <c r="D18" s="79" t="str">
        <f t="shared" si="0"/>
        <v/>
      </c>
      <c r="E18" s="79">
        <v>1078</v>
      </c>
      <c r="F18" s="171" t="s">
        <v>257</v>
      </c>
      <c r="G18" s="189" t="s">
        <v>187</v>
      </c>
      <c r="H18" s="171" t="s">
        <v>187</v>
      </c>
      <c r="I18" s="171" t="s">
        <v>177</v>
      </c>
      <c r="J18" s="171" t="s">
        <v>177</v>
      </c>
      <c r="K18" s="161" t="s">
        <v>258</v>
      </c>
    </row>
    <row r="19" spans="1:11" ht="43.9" customHeight="1" x14ac:dyDescent="0.25">
      <c r="A19" s="232" t="str">
        <f t="shared" ca="1" si="1"/>
        <v>MP3-14</v>
      </c>
      <c r="B19" s="39" t="s">
        <v>27</v>
      </c>
      <c r="C19" s="39"/>
      <c r="D19" s="79" t="str">
        <f t="shared" si="0"/>
        <v/>
      </c>
      <c r="E19" s="79">
        <v>1331</v>
      </c>
      <c r="F19" s="171" t="s">
        <v>257</v>
      </c>
      <c r="G19" s="189" t="s">
        <v>187</v>
      </c>
      <c r="H19" s="171" t="s">
        <v>187</v>
      </c>
      <c r="I19" s="171" t="s">
        <v>177</v>
      </c>
      <c r="J19" s="171" t="s">
        <v>187</v>
      </c>
      <c r="K19" s="161"/>
    </row>
    <row r="20" spans="1:11" x14ac:dyDescent="0.25">
      <c r="A20" s="232" t="str">
        <f t="shared" ca="1" si="1"/>
        <v>MP3-15</v>
      </c>
      <c r="B20" s="39" t="s">
        <v>12</v>
      </c>
      <c r="C20" s="39"/>
      <c r="D20" s="79" t="str">
        <f t="shared" si="0"/>
        <v/>
      </c>
      <c r="E20" s="79">
        <v>1151</v>
      </c>
      <c r="F20" s="171" t="s">
        <v>257</v>
      </c>
      <c r="G20" s="189" t="s">
        <v>187</v>
      </c>
      <c r="H20" s="171" t="s">
        <v>187</v>
      </c>
      <c r="I20" s="171" t="s">
        <v>177</v>
      </c>
      <c r="J20" s="171" t="s">
        <v>187</v>
      </c>
      <c r="K20" s="161"/>
    </row>
    <row r="21" spans="1:11" x14ac:dyDescent="0.25">
      <c r="A21" s="232" t="str">
        <f t="shared" ca="1" si="1"/>
        <v>MP3-16</v>
      </c>
      <c r="B21" s="39" t="s">
        <v>28</v>
      </c>
      <c r="C21" s="39"/>
      <c r="D21" s="79" t="str">
        <f t="shared" si="0"/>
        <v/>
      </c>
      <c r="E21" s="79">
        <v>1778</v>
      </c>
      <c r="F21" s="171" t="s">
        <v>256</v>
      </c>
      <c r="G21" s="189" t="s">
        <v>187</v>
      </c>
      <c r="H21" s="171" t="s">
        <v>187</v>
      </c>
      <c r="I21" s="171" t="s">
        <v>187</v>
      </c>
      <c r="J21" s="171" t="s">
        <v>177</v>
      </c>
      <c r="K21" s="161" t="s">
        <v>284</v>
      </c>
    </row>
    <row r="22" spans="1:11" ht="30" x14ac:dyDescent="0.25">
      <c r="A22" s="232" t="str">
        <f t="shared" ca="1" si="1"/>
        <v>MP3-17</v>
      </c>
      <c r="B22" s="39" t="s">
        <v>37</v>
      </c>
      <c r="C22" s="39"/>
      <c r="D22" s="79" t="str">
        <f t="shared" si="0"/>
        <v/>
      </c>
      <c r="E22" s="79">
        <v>1773</v>
      </c>
      <c r="F22" s="171" t="s">
        <v>256</v>
      </c>
      <c r="G22" s="189" t="s">
        <v>177</v>
      </c>
      <c r="H22" s="171" t="s">
        <v>187</v>
      </c>
      <c r="I22" s="171" t="s">
        <v>187</v>
      </c>
      <c r="J22" s="171" t="s">
        <v>187</v>
      </c>
      <c r="K22" s="161" t="s">
        <v>281</v>
      </c>
    </row>
    <row r="23" spans="1:11" x14ac:dyDescent="0.25">
      <c r="A23" s="232" t="str">
        <f t="shared" ca="1" si="1"/>
        <v>MP3-18</v>
      </c>
      <c r="B23" s="39" t="s">
        <v>14</v>
      </c>
      <c r="C23" s="39"/>
      <c r="D23" s="79" t="str">
        <f t="shared" si="0"/>
        <v/>
      </c>
      <c r="E23" s="79">
        <v>1231</v>
      </c>
      <c r="F23" s="171" t="s">
        <v>257</v>
      </c>
      <c r="G23" s="189" t="s">
        <v>187</v>
      </c>
      <c r="H23" s="171" t="s">
        <v>187</v>
      </c>
      <c r="I23" s="171" t="s">
        <v>177</v>
      </c>
      <c r="J23" s="171" t="s">
        <v>187</v>
      </c>
      <c r="K23" s="161"/>
    </row>
    <row r="24" spans="1:11" ht="30" x14ac:dyDescent="0.25">
      <c r="A24" s="232" t="str">
        <f t="shared" ca="1" si="1"/>
        <v>MP3-19</v>
      </c>
      <c r="B24" s="39" t="s">
        <v>30</v>
      </c>
      <c r="C24" s="39"/>
      <c r="D24" s="79" t="str">
        <f t="shared" si="0"/>
        <v/>
      </c>
      <c r="E24" s="79">
        <v>1182</v>
      </c>
      <c r="F24" s="171" t="s">
        <v>255</v>
      </c>
      <c r="G24" s="189" t="s">
        <v>177</v>
      </c>
      <c r="H24" s="171" t="s">
        <v>187</v>
      </c>
      <c r="I24" s="171" t="s">
        <v>177</v>
      </c>
      <c r="J24" s="171" t="s">
        <v>187</v>
      </c>
      <c r="K24" s="161" t="s">
        <v>283</v>
      </c>
    </row>
    <row r="25" spans="1:11" x14ac:dyDescent="0.25">
      <c r="A25" s="232" t="str">
        <f t="shared" ca="1" si="1"/>
        <v>MP3-20</v>
      </c>
      <c r="B25" s="39" t="s">
        <v>183</v>
      </c>
      <c r="C25" s="39"/>
      <c r="D25" s="79" t="str">
        <f t="shared" si="0"/>
        <v/>
      </c>
      <c r="E25" s="79">
        <v>1081</v>
      </c>
      <c r="F25" s="171" t="s">
        <v>256</v>
      </c>
      <c r="G25" s="189" t="s">
        <v>187</v>
      </c>
      <c r="H25" s="171" t="s">
        <v>187</v>
      </c>
      <c r="I25" s="171" t="s">
        <v>177</v>
      </c>
      <c r="J25" s="171" t="s">
        <v>187</v>
      </c>
      <c r="K25" s="161"/>
    </row>
    <row r="26" spans="1:11" ht="30" x14ac:dyDescent="0.25">
      <c r="A26" s="232" t="str">
        <f t="shared" ca="1" si="1"/>
        <v>MP3-21</v>
      </c>
      <c r="B26" s="39" t="s">
        <v>4</v>
      </c>
      <c r="C26" s="39"/>
      <c r="D26" s="79" t="str">
        <f t="shared" si="0"/>
        <v/>
      </c>
      <c r="E26" s="79">
        <v>1774</v>
      </c>
      <c r="F26" s="171" t="s">
        <v>256</v>
      </c>
      <c r="G26" s="189" t="s">
        <v>177</v>
      </c>
      <c r="H26" s="171" t="s">
        <v>187</v>
      </c>
      <c r="I26" s="171" t="s">
        <v>187</v>
      </c>
      <c r="J26" s="171" t="s">
        <v>177</v>
      </c>
      <c r="K26" s="161" t="s">
        <v>282</v>
      </c>
    </row>
    <row r="27" spans="1:11" ht="45" x14ac:dyDescent="0.25">
      <c r="A27" s="232" t="str">
        <f t="shared" ca="1" si="1"/>
        <v>MP3-22</v>
      </c>
      <c r="B27" s="39" t="s">
        <v>185</v>
      </c>
      <c r="C27" s="39"/>
      <c r="D27" s="79" t="str">
        <f t="shared" si="0"/>
        <v/>
      </c>
      <c r="E27" s="79" t="s">
        <v>286</v>
      </c>
      <c r="F27" s="171" t="s">
        <v>257</v>
      </c>
      <c r="G27" s="189" t="s">
        <v>177</v>
      </c>
      <c r="H27" s="171" t="s">
        <v>187</v>
      </c>
      <c r="I27" s="171" t="s">
        <v>177</v>
      </c>
      <c r="J27" s="171" t="s">
        <v>177</v>
      </c>
      <c r="K27" s="161" t="s">
        <v>261</v>
      </c>
    </row>
    <row r="28" spans="1:11" ht="30" x14ac:dyDescent="0.25">
      <c r="A28" s="232" t="str">
        <f t="shared" ca="1" si="1"/>
        <v>MP3-23</v>
      </c>
      <c r="B28" s="39" t="s">
        <v>3</v>
      </c>
      <c r="C28" s="39"/>
      <c r="D28" s="79" t="str">
        <f t="shared" si="0"/>
        <v/>
      </c>
      <c r="E28" s="79">
        <v>1772</v>
      </c>
      <c r="F28" s="171" t="s">
        <v>256</v>
      </c>
      <c r="G28" s="189" t="s">
        <v>177</v>
      </c>
      <c r="H28" s="171" t="s">
        <v>187</v>
      </c>
      <c r="I28" s="171" t="s">
        <v>187</v>
      </c>
      <c r="J28" s="171" t="s">
        <v>187</v>
      </c>
      <c r="K28" s="161" t="s">
        <v>280</v>
      </c>
    </row>
    <row r="29" spans="1:11" x14ac:dyDescent="0.25">
      <c r="A29" s="232" t="str">
        <f t="shared" ca="1" si="1"/>
        <v>MP3-24</v>
      </c>
      <c r="B29" s="39" t="s">
        <v>29</v>
      </c>
      <c r="C29" s="39"/>
      <c r="D29" s="79" t="str">
        <f t="shared" si="0"/>
        <v/>
      </c>
      <c r="E29" s="79">
        <v>1027</v>
      </c>
      <c r="F29" s="171" t="s">
        <v>256</v>
      </c>
      <c r="G29" s="189" t="s">
        <v>177</v>
      </c>
      <c r="H29" s="171" t="s">
        <v>187</v>
      </c>
      <c r="I29" s="171" t="s">
        <v>187</v>
      </c>
      <c r="J29" s="171" t="s">
        <v>187</v>
      </c>
      <c r="K29" s="161"/>
    </row>
    <row r="30" spans="1:11" x14ac:dyDescent="0.25">
      <c r="A30" s="232" t="str">
        <f t="shared" ca="1" si="1"/>
        <v>MP3-25</v>
      </c>
      <c r="B30" s="39" t="s">
        <v>16</v>
      </c>
      <c r="C30" s="39"/>
      <c r="D30" s="79" t="str">
        <f t="shared" si="0"/>
        <v/>
      </c>
      <c r="E30" s="79">
        <v>1321</v>
      </c>
      <c r="F30" s="171" t="s">
        <v>257</v>
      </c>
      <c r="G30" s="189" t="s">
        <v>187</v>
      </c>
      <c r="H30" s="171" t="s">
        <v>187</v>
      </c>
      <c r="I30" s="171" t="s">
        <v>177</v>
      </c>
      <c r="J30" s="171" t="s">
        <v>187</v>
      </c>
      <c r="K30" s="161"/>
    </row>
    <row r="31" spans="1:11" ht="90" x14ac:dyDescent="0.25">
      <c r="A31" s="232" t="str">
        <f t="shared" ca="1" si="1"/>
        <v>MP3-26</v>
      </c>
      <c r="B31" s="39" t="s">
        <v>32</v>
      </c>
      <c r="C31" s="39"/>
      <c r="D31" s="79" t="str">
        <f t="shared" si="0"/>
        <v/>
      </c>
      <c r="E31" s="79">
        <v>1046</v>
      </c>
      <c r="F31" s="171" t="s">
        <v>256</v>
      </c>
      <c r="G31" s="189" t="s">
        <v>177</v>
      </c>
      <c r="H31" s="171" t="s">
        <v>187</v>
      </c>
      <c r="I31" s="171" t="s">
        <v>187</v>
      </c>
      <c r="J31" s="171" t="s">
        <v>187</v>
      </c>
      <c r="K31" s="161" t="s">
        <v>223</v>
      </c>
    </row>
    <row r="32" spans="1:11" ht="60" x14ac:dyDescent="0.25">
      <c r="A32" s="232" t="str">
        <f t="shared" ca="1" si="1"/>
        <v>MP3-27</v>
      </c>
      <c r="B32" s="39" t="s">
        <v>36</v>
      </c>
      <c r="C32" s="39"/>
      <c r="D32" s="79" t="str">
        <f t="shared" si="0"/>
        <v/>
      </c>
      <c r="E32" s="79">
        <v>1052</v>
      </c>
      <c r="F32" s="171" t="s">
        <v>256</v>
      </c>
      <c r="G32" s="189" t="s">
        <v>177</v>
      </c>
      <c r="H32" s="171" t="s">
        <v>187</v>
      </c>
      <c r="I32" s="171" t="s">
        <v>187</v>
      </c>
      <c r="J32" s="171" t="s">
        <v>187</v>
      </c>
      <c r="K32" s="161" t="s">
        <v>279</v>
      </c>
    </row>
    <row r="33" spans="1:11" ht="90" x14ac:dyDescent="0.25">
      <c r="A33" s="232" t="str">
        <f t="shared" ca="1" si="1"/>
        <v>MP3-28</v>
      </c>
      <c r="B33" s="39" t="s">
        <v>39</v>
      </c>
      <c r="C33" s="39"/>
      <c r="D33" s="79" t="str">
        <f t="shared" si="0"/>
        <v/>
      </c>
      <c r="E33" s="79">
        <v>1779</v>
      </c>
      <c r="F33" s="171" t="s">
        <v>256</v>
      </c>
      <c r="G33" s="189" t="s">
        <v>177</v>
      </c>
      <c r="H33" s="171" t="s">
        <v>187</v>
      </c>
      <c r="I33" s="171" t="s">
        <v>187</v>
      </c>
      <c r="J33" s="171" t="s">
        <v>187</v>
      </c>
      <c r="K33" s="161" t="s">
        <v>401</v>
      </c>
    </row>
    <row r="34" spans="1:11" ht="90" x14ac:dyDescent="0.25">
      <c r="A34" s="232" t="str">
        <f t="shared" ca="1" si="1"/>
        <v>MP3-29</v>
      </c>
      <c r="B34" s="39" t="s">
        <v>182</v>
      </c>
      <c r="C34" s="39"/>
      <c r="D34" s="79" t="str">
        <f t="shared" si="0"/>
        <v/>
      </c>
      <c r="E34" s="79">
        <v>1780</v>
      </c>
      <c r="F34" s="171" t="s">
        <v>256</v>
      </c>
      <c r="G34" s="189" t="s">
        <v>177</v>
      </c>
      <c r="H34" s="171" t="s">
        <v>187</v>
      </c>
      <c r="I34" s="171" t="s">
        <v>187</v>
      </c>
      <c r="J34" s="171" t="s">
        <v>187</v>
      </c>
      <c r="K34" s="161" t="s">
        <v>402</v>
      </c>
    </row>
    <row r="35" spans="1:11" ht="30" x14ac:dyDescent="0.25">
      <c r="A35" s="232" t="str">
        <f t="shared" ca="1" si="1"/>
        <v>MP3-30</v>
      </c>
      <c r="B35" s="39" t="s">
        <v>13</v>
      </c>
      <c r="C35" s="39"/>
      <c r="D35" s="79" t="str">
        <f t="shared" si="0"/>
        <v/>
      </c>
      <c r="E35" s="79">
        <v>1161</v>
      </c>
      <c r="F35" s="171" t="s">
        <v>257</v>
      </c>
      <c r="G35" s="189" t="s">
        <v>177</v>
      </c>
      <c r="H35" s="171" t="s">
        <v>177</v>
      </c>
      <c r="I35" s="171" t="s">
        <v>177</v>
      </c>
      <c r="J35" s="171" t="s">
        <v>187</v>
      </c>
      <c r="K35" s="161" t="s">
        <v>288</v>
      </c>
    </row>
    <row r="36" spans="1:11" x14ac:dyDescent="0.25">
      <c r="A36" s="232" t="str">
        <f t="shared" ca="1" si="1"/>
        <v>MP3-31</v>
      </c>
      <c r="B36" s="39" t="s">
        <v>31</v>
      </c>
      <c r="C36" s="39"/>
      <c r="D36" s="79" t="str">
        <f t="shared" si="0"/>
        <v/>
      </c>
      <c r="E36" s="79">
        <v>1171</v>
      </c>
      <c r="F36" s="171" t="s">
        <v>257</v>
      </c>
      <c r="G36" s="189" t="s">
        <v>187</v>
      </c>
      <c r="H36" s="171" t="s">
        <v>187</v>
      </c>
      <c r="I36" s="171" t="s">
        <v>177</v>
      </c>
      <c r="J36" s="171" t="s">
        <v>187</v>
      </c>
      <c r="K36" s="161"/>
    </row>
    <row r="37" spans="1:11" x14ac:dyDescent="0.25">
      <c r="A37" s="232" t="str">
        <f t="shared" ca="1" si="1"/>
        <v>MP3-32</v>
      </c>
      <c r="B37" s="39" t="s">
        <v>35</v>
      </c>
      <c r="C37" s="39"/>
      <c r="D37" s="79" t="str">
        <f t="shared" si="0"/>
        <v/>
      </c>
      <c r="E37" s="79">
        <v>1112</v>
      </c>
      <c r="F37" s="171" t="s">
        <v>257</v>
      </c>
      <c r="G37" s="189" t="s">
        <v>187</v>
      </c>
      <c r="H37" s="171" t="s">
        <v>187</v>
      </c>
      <c r="I37" s="171" t="s">
        <v>177</v>
      </c>
      <c r="J37" s="171" t="s">
        <v>187</v>
      </c>
      <c r="K37" s="161"/>
    </row>
    <row r="38" spans="1:11" ht="30" x14ac:dyDescent="0.25">
      <c r="A38" s="232" t="str">
        <f t="shared" ca="1" si="1"/>
        <v>MP3-33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1" t="s">
        <v>257</v>
      </c>
      <c r="G38" s="189" t="s">
        <v>177</v>
      </c>
      <c r="H38" s="171" t="s">
        <v>177</v>
      </c>
      <c r="I38" s="171" t="s">
        <v>177</v>
      </c>
      <c r="J38" s="171" t="s">
        <v>187</v>
      </c>
      <c r="K38" s="161" t="s">
        <v>288</v>
      </c>
    </row>
    <row r="39" spans="1:11" x14ac:dyDescent="0.25">
      <c r="A39" s="232" t="str">
        <f t="shared" ca="1" si="1"/>
        <v>MP3-34</v>
      </c>
      <c r="B39" s="39" t="s">
        <v>20</v>
      </c>
      <c r="C39" s="39"/>
      <c r="D39" s="79" t="str">
        <f t="shared" si="2"/>
        <v/>
      </c>
      <c r="E39" s="79">
        <v>1244</v>
      </c>
      <c r="F39" s="171" t="s">
        <v>257</v>
      </c>
      <c r="G39" s="189" t="s">
        <v>187</v>
      </c>
      <c r="H39" s="171" t="s">
        <v>187</v>
      </c>
      <c r="I39" s="171" t="s">
        <v>177</v>
      </c>
      <c r="J39" s="171" t="s">
        <v>187</v>
      </c>
      <c r="K39" s="161"/>
    </row>
    <row r="40" spans="1:11" x14ac:dyDescent="0.25">
      <c r="A40" s="232" t="str">
        <f t="shared" ca="1" si="1"/>
        <v>MP3-35</v>
      </c>
      <c r="B40" s="39" t="s">
        <v>21</v>
      </c>
      <c r="C40" s="39"/>
      <c r="D40" s="79" t="str">
        <f t="shared" si="2"/>
        <v/>
      </c>
      <c r="E40" s="79">
        <v>1254</v>
      </c>
      <c r="F40" s="171" t="s">
        <v>257</v>
      </c>
      <c r="G40" s="189" t="s">
        <v>177</v>
      </c>
      <c r="H40" s="171" t="s">
        <v>187</v>
      </c>
      <c r="I40" s="171" t="s">
        <v>177</v>
      </c>
      <c r="J40" s="171" t="s">
        <v>187</v>
      </c>
      <c r="K40" s="161"/>
    </row>
    <row r="41" spans="1:11" x14ac:dyDescent="0.25">
      <c r="A41" s="232" t="str">
        <f t="shared" ca="1" si="1"/>
        <v>MP3-36</v>
      </c>
      <c r="B41" s="39" t="s">
        <v>175</v>
      </c>
      <c r="C41" s="39"/>
      <c r="D41" s="79" t="str">
        <f t="shared" si="2"/>
        <v/>
      </c>
      <c r="E41" s="79">
        <v>1246</v>
      </c>
      <c r="F41" s="171" t="s">
        <v>257</v>
      </c>
      <c r="G41" s="189" t="s">
        <v>177</v>
      </c>
      <c r="H41" s="171" t="s">
        <v>187</v>
      </c>
      <c r="I41" s="171" t="s">
        <v>177</v>
      </c>
      <c r="J41" s="171" t="s">
        <v>187</v>
      </c>
      <c r="K41" s="161"/>
    </row>
    <row r="42" spans="1:11" x14ac:dyDescent="0.25">
      <c r="A42" s="232" t="str">
        <f t="shared" ca="1" si="1"/>
        <v>MP3-37</v>
      </c>
      <c r="B42" s="39" t="s">
        <v>419</v>
      </c>
      <c r="C42" s="39"/>
      <c r="D42" s="79" t="str">
        <f t="shared" si="2"/>
        <v/>
      </c>
      <c r="E42" s="79">
        <v>1523</v>
      </c>
      <c r="F42" s="171" t="s">
        <v>257</v>
      </c>
      <c r="G42" s="189" t="s">
        <v>187</v>
      </c>
      <c r="H42" s="171" t="s">
        <v>187</v>
      </c>
      <c r="I42" s="171" t="s">
        <v>187</v>
      </c>
      <c r="J42" s="171" t="s">
        <v>187</v>
      </c>
      <c r="K42" s="161"/>
    </row>
    <row r="43" spans="1:11" ht="30" x14ac:dyDescent="0.25">
      <c r="A43" s="232" t="str">
        <f t="shared" ca="1" si="1"/>
        <v>MP3-38</v>
      </c>
      <c r="B43" s="39" t="s">
        <v>33</v>
      </c>
      <c r="C43" s="39"/>
      <c r="D43" s="79"/>
      <c r="E43" s="79">
        <v>1532</v>
      </c>
      <c r="F43" s="171" t="s">
        <v>257</v>
      </c>
      <c r="G43" s="189" t="s">
        <v>187</v>
      </c>
      <c r="H43" s="171" t="s">
        <v>187</v>
      </c>
      <c r="I43" s="171" t="s">
        <v>177</v>
      </c>
      <c r="J43" s="171" t="s">
        <v>177</v>
      </c>
      <c r="K43" s="161" t="s">
        <v>260</v>
      </c>
    </row>
    <row r="44" spans="1:11" x14ac:dyDescent="0.25">
      <c r="A44" s="232" t="str">
        <f t="shared" ca="1" si="1"/>
        <v>MP3-39</v>
      </c>
      <c r="B44" s="39" t="s">
        <v>22</v>
      </c>
      <c r="C44" s="39"/>
      <c r="D44" s="79" t="str">
        <f t="shared" si="2"/>
        <v/>
      </c>
      <c r="E44" s="79">
        <v>1570</v>
      </c>
      <c r="F44" s="171" t="s">
        <v>257</v>
      </c>
      <c r="G44" s="189" t="s">
        <v>177</v>
      </c>
      <c r="H44" s="171" t="s">
        <v>187</v>
      </c>
      <c r="I44" s="171" t="s">
        <v>177</v>
      </c>
      <c r="J44" s="171" t="s">
        <v>187</v>
      </c>
      <c r="K44" s="161"/>
    </row>
    <row r="45" spans="1:11" ht="75" x14ac:dyDescent="0.25">
      <c r="A45" s="232" t="str">
        <f t="shared" ca="1" si="1"/>
        <v>MP3-40</v>
      </c>
      <c r="B45" s="39" t="s">
        <v>179</v>
      </c>
      <c r="C45" s="39"/>
      <c r="D45" s="79" t="str">
        <f t="shared" si="2"/>
        <v/>
      </c>
      <c r="E45" s="79">
        <v>1769</v>
      </c>
      <c r="F45" s="171" t="s">
        <v>256</v>
      </c>
      <c r="G45" s="189" t="s">
        <v>177</v>
      </c>
      <c r="H45" s="171" t="s">
        <v>187</v>
      </c>
      <c r="I45" s="171" t="s">
        <v>187</v>
      </c>
      <c r="J45" s="171" t="s">
        <v>177</v>
      </c>
      <c r="K45" s="161" t="s">
        <v>400</v>
      </c>
    </row>
    <row r="46" spans="1:11" x14ac:dyDescent="0.25">
      <c r="A46" s="232" t="str">
        <f t="shared" ca="1" si="1"/>
        <v>MP3-41</v>
      </c>
      <c r="B46" s="39" t="s">
        <v>18</v>
      </c>
      <c r="C46" s="39"/>
      <c r="D46" s="79" t="str">
        <f t="shared" si="2"/>
        <v/>
      </c>
      <c r="E46" s="79">
        <v>1166</v>
      </c>
      <c r="F46" s="171" t="s">
        <v>257</v>
      </c>
      <c r="G46" s="189" t="s">
        <v>187</v>
      </c>
      <c r="H46" s="171" t="s">
        <v>187</v>
      </c>
      <c r="I46" s="171" t="s">
        <v>177</v>
      </c>
      <c r="J46" s="171" t="s">
        <v>187</v>
      </c>
      <c r="K46" s="161"/>
    </row>
    <row r="47" spans="1:11" x14ac:dyDescent="0.25">
      <c r="A47" s="232" t="str">
        <f t="shared" ca="1" si="1"/>
        <v>MP3-42</v>
      </c>
      <c r="B47" s="39" t="s">
        <v>23</v>
      </c>
      <c r="C47" s="39"/>
      <c r="D47" s="79" t="str">
        <f t="shared" si="2"/>
        <v/>
      </c>
      <c r="E47" s="79">
        <v>1218</v>
      </c>
      <c r="F47" s="171" t="s">
        <v>257</v>
      </c>
      <c r="G47" s="189" t="s">
        <v>187</v>
      </c>
      <c r="H47" s="171" t="s">
        <v>187</v>
      </c>
      <c r="I47" s="171" t="s">
        <v>177</v>
      </c>
      <c r="J47" s="171" t="s">
        <v>187</v>
      </c>
      <c r="K47" s="161"/>
    </row>
    <row r="48" spans="1:11" x14ac:dyDescent="0.25">
      <c r="A48" s="232" t="str">
        <f t="shared" ca="1" si="1"/>
        <v>MP3-43</v>
      </c>
      <c r="B48" s="39" t="s">
        <v>34</v>
      </c>
      <c r="C48" s="39"/>
      <c r="D48" s="79" t="str">
        <f t="shared" si="2"/>
        <v/>
      </c>
      <c r="E48" s="79">
        <v>1313</v>
      </c>
      <c r="F48" s="171" t="s">
        <v>257</v>
      </c>
      <c r="G48" s="189" t="s">
        <v>187</v>
      </c>
      <c r="H48" s="171" t="s">
        <v>187</v>
      </c>
      <c r="I48" s="171" t="s">
        <v>177</v>
      </c>
      <c r="J48" s="171" t="s">
        <v>187</v>
      </c>
      <c r="K48" s="161"/>
    </row>
    <row r="49" spans="1:12" x14ac:dyDescent="0.25">
      <c r="A49" s="232" t="str">
        <f t="shared" ca="1" si="1"/>
        <v>MP3-44</v>
      </c>
      <c r="B49" s="39" t="s">
        <v>24</v>
      </c>
      <c r="C49" s="39"/>
      <c r="D49" s="79" t="str">
        <f t="shared" si="2"/>
        <v/>
      </c>
      <c r="E49" s="79">
        <v>2021</v>
      </c>
      <c r="F49" s="171" t="s">
        <v>257</v>
      </c>
      <c r="G49" s="189" t="s">
        <v>187</v>
      </c>
      <c r="H49" s="171" t="s">
        <v>187</v>
      </c>
      <c r="I49" s="171" t="s">
        <v>177</v>
      </c>
      <c r="J49" s="171" t="s">
        <v>187</v>
      </c>
      <c r="K49" s="161"/>
    </row>
    <row r="50" spans="1:12" ht="45" x14ac:dyDescent="0.25">
      <c r="A50" s="232" t="str">
        <f t="shared" ca="1" si="1"/>
        <v>MP3-45</v>
      </c>
      <c r="B50" s="39" t="s">
        <v>176</v>
      </c>
      <c r="C50" s="39"/>
      <c r="D50" s="79" t="str">
        <f t="shared" si="2"/>
        <v/>
      </c>
      <c r="E50" s="79">
        <v>2080</v>
      </c>
      <c r="F50" s="171" t="s">
        <v>257</v>
      </c>
      <c r="G50" s="189" t="s">
        <v>177</v>
      </c>
      <c r="H50" s="171" t="s">
        <v>187</v>
      </c>
      <c r="I50" s="171" t="s">
        <v>177</v>
      </c>
      <c r="J50" s="171" t="s">
        <v>177</v>
      </c>
      <c r="K50" s="161" t="s">
        <v>259</v>
      </c>
    </row>
    <row r="51" spans="1:12" ht="60" x14ac:dyDescent="0.25">
      <c r="A51" s="232" t="str">
        <f t="shared" ca="1" si="1"/>
        <v>MP3-46</v>
      </c>
      <c r="B51" s="39" t="s">
        <v>38</v>
      </c>
      <c r="C51" s="39"/>
      <c r="D51" s="79" t="str">
        <f t="shared" si="2"/>
        <v/>
      </c>
      <c r="E51" s="79">
        <v>1035</v>
      </c>
      <c r="F51" s="171" t="s">
        <v>256</v>
      </c>
      <c r="G51" s="189" t="s">
        <v>177</v>
      </c>
      <c r="H51" s="171" t="s">
        <v>187</v>
      </c>
      <c r="I51" s="171" t="s">
        <v>187</v>
      </c>
      <c r="J51" s="171" t="s">
        <v>187</v>
      </c>
      <c r="K51" s="161" t="s">
        <v>225</v>
      </c>
    </row>
    <row r="52" spans="1:12" x14ac:dyDescent="0.25">
      <c r="A52" s="232" t="str">
        <f t="shared" ca="1" si="1"/>
        <v>MP3-47</v>
      </c>
      <c r="B52" s="39" t="s">
        <v>209</v>
      </c>
      <c r="C52" s="39"/>
      <c r="D52" s="79" t="str">
        <f t="shared" si="2"/>
        <v/>
      </c>
      <c r="E52" s="79">
        <v>1360</v>
      </c>
      <c r="F52" s="171" t="s">
        <v>257</v>
      </c>
      <c r="G52" s="189" t="s">
        <v>187</v>
      </c>
      <c r="H52" s="171" t="s">
        <v>187</v>
      </c>
      <c r="I52" s="171" t="s">
        <v>177</v>
      </c>
      <c r="J52" s="171" t="s">
        <v>187</v>
      </c>
      <c r="K52" s="161"/>
    </row>
    <row r="53" spans="1:12" ht="60" x14ac:dyDescent="0.25">
      <c r="A53" s="232" t="str">
        <f t="shared" ca="1" si="1"/>
        <v>MP3-48</v>
      </c>
      <c r="B53" s="39" t="s">
        <v>186</v>
      </c>
      <c r="C53" s="39"/>
      <c r="D53" s="79" t="str">
        <f t="shared" si="2"/>
        <v/>
      </c>
      <c r="E53" s="79" t="s">
        <v>287</v>
      </c>
      <c r="F53" s="171" t="s">
        <v>257</v>
      </c>
      <c r="G53" s="189" t="s">
        <v>177</v>
      </c>
      <c r="H53" s="171" t="s">
        <v>187</v>
      </c>
      <c r="I53" s="171" t="s">
        <v>177</v>
      </c>
      <c r="J53" s="171" t="s">
        <v>177</v>
      </c>
      <c r="K53" s="161" t="s">
        <v>262</v>
      </c>
      <c r="L53" s="185" t="str">
        <f>_xlfn.IFNA(IF(AND($C$1="Parameter der Gruppe B",VLOOKUP(B53,Monomere2,2,FALSE)="Untersuchung im Berichtszeitraum"),"x",""),"z")</f>
        <v/>
      </c>
    </row>
    <row r="54" spans="1:12" ht="30" x14ac:dyDescent="0.25">
      <c r="A54" s="232" t="str">
        <f t="shared" ca="1" si="1"/>
        <v>MP3-49</v>
      </c>
      <c r="B54" s="39" t="s">
        <v>420</v>
      </c>
      <c r="C54" s="39"/>
      <c r="D54" s="79" t="str">
        <f t="shared" si="2"/>
        <v/>
      </c>
      <c r="E54" s="79">
        <v>1061</v>
      </c>
      <c r="F54" s="171" t="s">
        <v>256</v>
      </c>
      <c r="G54" s="189" t="s">
        <v>187</v>
      </c>
      <c r="H54" s="171" t="s">
        <v>187</v>
      </c>
      <c r="I54" s="171" t="s">
        <v>177</v>
      </c>
      <c r="J54" s="171" t="s">
        <v>187</v>
      </c>
      <c r="K54" s="161" t="s">
        <v>224</v>
      </c>
      <c r="L54" s="6" t="str">
        <f>_xlfn.IFNA(IF(AND($C$1="Parameter der Gruppe B",VLOOKUP(B54,Monomere2,2,FALSE)="Untersuchung im Berichtszeitraum"),"x",""),"z")</f>
        <v>z</v>
      </c>
    </row>
    <row r="55" spans="1:12" s="228" customFormat="1" x14ac:dyDescent="0.25">
      <c r="A55" s="232" t="str">
        <f t="shared" si="1"/>
        <v/>
      </c>
      <c r="B55" s="183"/>
      <c r="C55" s="183"/>
      <c r="D55" s="184"/>
      <c r="E55" s="184"/>
      <c r="F55" s="183"/>
      <c r="G55" s="224"/>
      <c r="H55" s="183"/>
      <c r="I55" s="183"/>
      <c r="J55" s="183"/>
      <c r="K55" s="227"/>
    </row>
    <row r="56" spans="1:12" s="228" customFormat="1" x14ac:dyDescent="0.25">
      <c r="A56" s="232" t="str">
        <f t="shared" si="1"/>
        <v/>
      </c>
      <c r="B56" s="183"/>
      <c r="C56" s="183"/>
      <c r="D56" s="184"/>
      <c r="E56" s="184"/>
      <c r="F56" s="183"/>
      <c r="G56" s="224"/>
      <c r="H56" s="183"/>
      <c r="I56" s="183"/>
      <c r="J56" s="183"/>
      <c r="K56" s="227"/>
    </row>
    <row r="57" spans="1:12" s="228" customFormat="1" x14ac:dyDescent="0.25">
      <c r="A57" s="232" t="str">
        <f t="shared" si="1"/>
        <v/>
      </c>
      <c r="B57" s="183"/>
      <c r="C57" s="183"/>
      <c r="D57" s="184"/>
      <c r="E57" s="184"/>
      <c r="F57" s="183"/>
      <c r="G57" s="224"/>
      <c r="H57" s="183"/>
      <c r="I57" s="183"/>
      <c r="J57" s="183"/>
      <c r="K57" s="227"/>
    </row>
    <row r="58" spans="1:12" s="228" customFormat="1" x14ac:dyDescent="0.25">
      <c r="A58" s="232" t="str">
        <f t="shared" si="1"/>
        <v/>
      </c>
      <c r="B58" s="183"/>
      <c r="C58" s="183"/>
      <c r="D58" s="184"/>
      <c r="E58" s="184"/>
      <c r="F58" s="183"/>
      <c r="G58" s="224"/>
      <c r="H58" s="183"/>
      <c r="I58" s="183"/>
      <c r="J58" s="183"/>
      <c r="K58" s="227"/>
    </row>
    <row r="59" spans="1:12" s="228" customFormat="1" x14ac:dyDescent="0.25">
      <c r="A59" s="232" t="str">
        <f t="shared" si="1"/>
        <v/>
      </c>
      <c r="B59" s="183"/>
      <c r="C59" s="183"/>
      <c r="D59" s="184"/>
      <c r="E59" s="184"/>
      <c r="F59" s="183"/>
      <c r="G59" s="224"/>
      <c r="H59" s="183"/>
      <c r="I59" s="183"/>
      <c r="J59" s="183"/>
      <c r="K59" s="227"/>
    </row>
    <row r="60" spans="1:12" s="228" customFormat="1" x14ac:dyDescent="0.25">
      <c r="A60" s="232" t="str">
        <f t="shared" si="1"/>
        <v/>
      </c>
      <c r="B60" s="183"/>
      <c r="C60" s="183"/>
      <c r="D60" s="184"/>
      <c r="E60" s="184"/>
      <c r="F60" s="183"/>
      <c r="G60" s="224"/>
      <c r="H60" s="183"/>
      <c r="I60" s="183"/>
      <c r="J60" s="183"/>
      <c r="K60" s="227"/>
    </row>
    <row r="61" spans="1:12" s="228" customFormat="1" x14ac:dyDescent="0.25">
      <c r="A61" s="232" t="str">
        <f t="shared" si="1"/>
        <v/>
      </c>
      <c r="B61" s="183"/>
      <c r="C61" s="183"/>
      <c r="D61" s="184"/>
      <c r="E61" s="184"/>
      <c r="F61" s="183"/>
      <c r="G61" s="224"/>
      <c r="H61" s="183"/>
      <c r="I61" s="183"/>
      <c r="J61" s="183"/>
      <c r="K61" s="227"/>
    </row>
    <row r="62" spans="1:12" s="228" customFormat="1" x14ac:dyDescent="0.25">
      <c r="A62" s="232" t="str">
        <f t="shared" si="1"/>
        <v/>
      </c>
      <c r="B62" s="183"/>
      <c r="C62" s="183"/>
      <c r="D62" s="184"/>
      <c r="E62" s="184"/>
      <c r="F62" s="183"/>
      <c r="G62" s="224"/>
      <c r="H62" s="183"/>
      <c r="I62" s="183"/>
      <c r="J62" s="183"/>
      <c r="K62" s="227"/>
    </row>
    <row r="63" spans="1:12" s="228" customFormat="1" x14ac:dyDescent="0.25">
      <c r="A63" s="232" t="str">
        <f t="shared" si="1"/>
        <v/>
      </c>
      <c r="B63" s="183"/>
      <c r="C63" s="183"/>
      <c r="D63" s="184"/>
      <c r="E63" s="184"/>
      <c r="F63" s="183"/>
      <c r="G63" s="224"/>
      <c r="H63" s="183"/>
      <c r="I63" s="183"/>
      <c r="J63" s="183"/>
      <c r="K63" s="227"/>
    </row>
    <row r="64" spans="1:12" s="228" customFormat="1" x14ac:dyDescent="0.25">
      <c r="A64" s="232" t="str">
        <f t="shared" si="1"/>
        <v/>
      </c>
      <c r="B64" s="183"/>
      <c r="C64" s="183"/>
      <c r="D64" s="184"/>
      <c r="E64" s="184"/>
      <c r="F64" s="183"/>
      <c r="G64" s="224"/>
      <c r="H64" s="183"/>
      <c r="I64" s="183"/>
      <c r="J64" s="183"/>
      <c r="K64" s="227"/>
    </row>
    <row r="65" spans="1:11" s="228" customFormat="1" x14ac:dyDescent="0.25">
      <c r="A65" s="232" t="str">
        <f t="shared" si="1"/>
        <v/>
      </c>
      <c r="B65" s="183"/>
      <c r="C65" s="183"/>
      <c r="D65" s="184"/>
      <c r="E65" s="184"/>
      <c r="F65" s="183"/>
      <c r="G65" s="224"/>
      <c r="H65" s="183"/>
      <c r="I65" s="183"/>
      <c r="J65" s="183"/>
      <c r="K65" s="227"/>
    </row>
    <row r="66" spans="1:11" s="228" customFormat="1" x14ac:dyDescent="0.25">
      <c r="A66" s="232" t="str">
        <f t="shared" si="1"/>
        <v/>
      </c>
      <c r="B66" s="183"/>
      <c r="C66" s="183"/>
      <c r="D66" s="184"/>
      <c r="E66" s="184"/>
      <c r="F66" s="183"/>
      <c r="G66" s="224"/>
      <c r="H66" s="183"/>
      <c r="I66" s="183"/>
      <c r="J66" s="183"/>
      <c r="K66" s="227"/>
    </row>
    <row r="67" spans="1:11" s="228" customFormat="1" x14ac:dyDescent="0.25">
      <c r="A67" s="232" t="str">
        <f t="shared" si="1"/>
        <v/>
      </c>
      <c r="B67" s="183"/>
      <c r="C67" s="183"/>
      <c r="D67" s="184"/>
      <c r="E67" s="184"/>
      <c r="F67" s="183"/>
      <c r="G67" s="224"/>
      <c r="H67" s="183"/>
      <c r="I67" s="183"/>
      <c r="J67" s="183"/>
      <c r="K67" s="227"/>
    </row>
    <row r="68" spans="1:11" s="228" customFormat="1" x14ac:dyDescent="0.25">
      <c r="A68" s="232" t="str">
        <f t="shared" si="1"/>
        <v/>
      </c>
      <c r="B68" s="183"/>
      <c r="C68" s="183"/>
      <c r="D68" s="184"/>
      <c r="E68" s="184"/>
      <c r="F68" s="183"/>
      <c r="G68" s="224"/>
      <c r="H68" s="183"/>
      <c r="I68" s="183"/>
      <c r="J68" s="183"/>
      <c r="K68" s="227"/>
    </row>
    <row r="69" spans="1:11" s="228" customFormat="1" x14ac:dyDescent="0.25">
      <c r="A69" s="232" t="str">
        <f t="shared" si="1"/>
        <v/>
      </c>
      <c r="B69" s="183"/>
      <c r="C69" s="183"/>
      <c r="D69" s="184"/>
      <c r="E69" s="184"/>
      <c r="F69" s="183"/>
      <c r="G69" s="224"/>
      <c r="H69" s="183"/>
      <c r="I69" s="183"/>
      <c r="J69" s="183"/>
      <c r="K69" s="227"/>
    </row>
    <row r="70" spans="1:11" s="228" customFormat="1" ht="15.75" thickBot="1" x14ac:dyDescent="0.3">
      <c r="A70" s="233" t="str">
        <f t="shared" si="1"/>
        <v/>
      </c>
      <c r="B70" s="225"/>
      <c r="C70" s="225"/>
      <c r="D70" s="229"/>
      <c r="E70" s="229"/>
      <c r="F70" s="225"/>
      <c r="G70" s="226"/>
      <c r="H70" s="225"/>
      <c r="I70" s="225"/>
      <c r="J70" s="225"/>
      <c r="K70" s="230"/>
    </row>
    <row r="71" spans="1:11" x14ac:dyDescent="0.25">
      <c r="A71" s="6" t="str">
        <f t="shared" ref="A71:A134" si="3">IF(B71="","",CONCATENATE($A$1,"-",ROW()-5))</f>
        <v/>
      </c>
    </row>
    <row r="72" spans="1:11" x14ac:dyDescent="0.25">
      <c r="A72" s="6" t="str">
        <f t="shared" si="3"/>
        <v/>
      </c>
    </row>
    <row r="73" spans="1:11" x14ac:dyDescent="0.25">
      <c r="A73" s="6" t="str">
        <f t="shared" si="3"/>
        <v/>
      </c>
    </row>
    <row r="74" spans="1:11" x14ac:dyDescent="0.25">
      <c r="A74" s="6" t="str">
        <f t="shared" si="3"/>
        <v/>
      </c>
    </row>
    <row r="75" spans="1:11" x14ac:dyDescent="0.25">
      <c r="A75" s="6" t="str">
        <f t="shared" si="3"/>
        <v/>
      </c>
    </row>
    <row r="76" spans="1:11" x14ac:dyDescent="0.25">
      <c r="A76" s="6" t="str">
        <f t="shared" si="3"/>
        <v/>
      </c>
    </row>
    <row r="77" spans="1:11" x14ac:dyDescent="0.25">
      <c r="A77" s="6" t="str">
        <f t="shared" si="3"/>
        <v/>
      </c>
    </row>
    <row r="78" spans="1:11" x14ac:dyDescent="0.25">
      <c r="A78" s="6" t="str">
        <f t="shared" si="3"/>
        <v/>
      </c>
    </row>
    <row r="79" spans="1:11" x14ac:dyDescent="0.25">
      <c r="A79" s="6" t="str">
        <f t="shared" si="3"/>
        <v/>
      </c>
    </row>
    <row r="80" spans="1:11" x14ac:dyDescent="0.25">
      <c r="A80" s="6" t="str">
        <f t="shared" si="3"/>
        <v/>
      </c>
    </row>
    <row r="81" spans="1:1" x14ac:dyDescent="0.25">
      <c r="A81" s="6" t="str">
        <f t="shared" si="3"/>
        <v/>
      </c>
    </row>
    <row r="82" spans="1:1" x14ac:dyDescent="0.25">
      <c r="A82" s="6" t="str">
        <f t="shared" si="3"/>
        <v/>
      </c>
    </row>
    <row r="83" spans="1:1" x14ac:dyDescent="0.25">
      <c r="A83" s="6" t="str">
        <f t="shared" si="3"/>
        <v/>
      </c>
    </row>
    <row r="84" spans="1:1" x14ac:dyDescent="0.25">
      <c r="A84" s="6" t="str">
        <f t="shared" si="3"/>
        <v/>
      </c>
    </row>
    <row r="85" spans="1:1" x14ac:dyDescent="0.25">
      <c r="A85" s="6" t="str">
        <f t="shared" si="3"/>
        <v/>
      </c>
    </row>
    <row r="86" spans="1:1" x14ac:dyDescent="0.25">
      <c r="A86" s="6" t="str">
        <f t="shared" si="3"/>
        <v/>
      </c>
    </row>
    <row r="87" spans="1:1" x14ac:dyDescent="0.25">
      <c r="A87" s="6" t="str">
        <f t="shared" si="3"/>
        <v/>
      </c>
    </row>
    <row r="88" spans="1:1" x14ac:dyDescent="0.25">
      <c r="A88" s="6" t="str">
        <f t="shared" si="3"/>
        <v/>
      </c>
    </row>
    <row r="89" spans="1:1" x14ac:dyDescent="0.25">
      <c r="A89" s="6" t="str">
        <f t="shared" si="3"/>
        <v/>
      </c>
    </row>
    <row r="90" spans="1:1" x14ac:dyDescent="0.25">
      <c r="A90" s="6" t="str">
        <f t="shared" si="3"/>
        <v/>
      </c>
    </row>
    <row r="91" spans="1:1" x14ac:dyDescent="0.25">
      <c r="A91" s="6" t="str">
        <f t="shared" si="3"/>
        <v/>
      </c>
    </row>
    <row r="92" spans="1:1" x14ac:dyDescent="0.25">
      <c r="A92" s="6" t="str">
        <f t="shared" si="3"/>
        <v/>
      </c>
    </row>
    <row r="93" spans="1:1" x14ac:dyDescent="0.25">
      <c r="A93" s="6" t="str">
        <f t="shared" si="3"/>
        <v/>
      </c>
    </row>
    <row r="94" spans="1:1" x14ac:dyDescent="0.25">
      <c r="A94" s="6" t="str">
        <f t="shared" si="3"/>
        <v/>
      </c>
    </row>
    <row r="95" spans="1:1" x14ac:dyDescent="0.25">
      <c r="A95" s="6" t="str">
        <f t="shared" si="3"/>
        <v/>
      </c>
    </row>
    <row r="96" spans="1:1" x14ac:dyDescent="0.25">
      <c r="A96" s="6" t="str">
        <f t="shared" si="3"/>
        <v/>
      </c>
    </row>
    <row r="97" spans="1:1" x14ac:dyDescent="0.25">
      <c r="A97" s="6" t="str">
        <f t="shared" si="3"/>
        <v/>
      </c>
    </row>
    <row r="98" spans="1:1" x14ac:dyDescent="0.25">
      <c r="A98" s="6" t="str">
        <f t="shared" si="3"/>
        <v/>
      </c>
    </row>
    <row r="99" spans="1:1" x14ac:dyDescent="0.25">
      <c r="A99" s="6" t="str">
        <f t="shared" si="3"/>
        <v/>
      </c>
    </row>
    <row r="100" spans="1:1" x14ac:dyDescent="0.25">
      <c r="A100" s="6" t="str">
        <f t="shared" si="3"/>
        <v/>
      </c>
    </row>
    <row r="101" spans="1:1" x14ac:dyDescent="0.25">
      <c r="A101" s="6" t="str">
        <f t="shared" si="3"/>
        <v/>
      </c>
    </row>
    <row r="102" spans="1:1" x14ac:dyDescent="0.25">
      <c r="A102" s="6" t="str">
        <f t="shared" si="3"/>
        <v/>
      </c>
    </row>
    <row r="103" spans="1:1" x14ac:dyDescent="0.25">
      <c r="A103" s="6" t="str">
        <f t="shared" si="3"/>
        <v/>
      </c>
    </row>
    <row r="104" spans="1:1" x14ac:dyDescent="0.25">
      <c r="A104" s="6" t="str">
        <f t="shared" si="3"/>
        <v/>
      </c>
    </row>
    <row r="105" spans="1:1" x14ac:dyDescent="0.25">
      <c r="A105" s="6" t="str">
        <f t="shared" si="3"/>
        <v/>
      </c>
    </row>
    <row r="106" spans="1:1" x14ac:dyDescent="0.25">
      <c r="A106" s="6" t="str">
        <f t="shared" si="3"/>
        <v/>
      </c>
    </row>
    <row r="107" spans="1:1" x14ac:dyDescent="0.25">
      <c r="A107" s="6" t="str">
        <f t="shared" si="3"/>
        <v/>
      </c>
    </row>
    <row r="108" spans="1:1" x14ac:dyDescent="0.25">
      <c r="A108" s="6" t="str">
        <f t="shared" si="3"/>
        <v/>
      </c>
    </row>
    <row r="109" spans="1:1" x14ac:dyDescent="0.25">
      <c r="A109" s="6" t="str">
        <f t="shared" si="3"/>
        <v/>
      </c>
    </row>
    <row r="110" spans="1:1" x14ac:dyDescent="0.25">
      <c r="A110" s="6" t="str">
        <f t="shared" si="3"/>
        <v/>
      </c>
    </row>
    <row r="111" spans="1:1" x14ac:dyDescent="0.25">
      <c r="A111" s="6" t="str">
        <f t="shared" si="3"/>
        <v/>
      </c>
    </row>
    <row r="112" spans="1:1" x14ac:dyDescent="0.25">
      <c r="A112" s="6" t="str">
        <f t="shared" si="3"/>
        <v/>
      </c>
    </row>
    <row r="113" spans="1:1" x14ac:dyDescent="0.25">
      <c r="A113" s="6" t="str">
        <f t="shared" si="3"/>
        <v/>
      </c>
    </row>
    <row r="114" spans="1:1" x14ac:dyDescent="0.25">
      <c r="A114" s="6" t="str">
        <f t="shared" si="3"/>
        <v/>
      </c>
    </row>
    <row r="115" spans="1:1" x14ac:dyDescent="0.25">
      <c r="A115" s="6" t="str">
        <f t="shared" si="3"/>
        <v/>
      </c>
    </row>
    <row r="116" spans="1:1" x14ac:dyDescent="0.25">
      <c r="A116" s="6" t="str">
        <f t="shared" si="3"/>
        <v/>
      </c>
    </row>
    <row r="117" spans="1:1" x14ac:dyDescent="0.25">
      <c r="A117" s="6" t="str">
        <f t="shared" si="3"/>
        <v/>
      </c>
    </row>
    <row r="118" spans="1:1" x14ac:dyDescent="0.25">
      <c r="A118" s="6" t="str">
        <f t="shared" si="3"/>
        <v/>
      </c>
    </row>
    <row r="119" spans="1:1" x14ac:dyDescent="0.25">
      <c r="A119" s="6" t="str">
        <f t="shared" si="3"/>
        <v/>
      </c>
    </row>
    <row r="120" spans="1:1" x14ac:dyDescent="0.25">
      <c r="A120" s="6" t="str">
        <f t="shared" si="3"/>
        <v/>
      </c>
    </row>
    <row r="121" spans="1:1" x14ac:dyDescent="0.25">
      <c r="A121" s="6" t="str">
        <f t="shared" si="3"/>
        <v/>
      </c>
    </row>
    <row r="122" spans="1:1" x14ac:dyDescent="0.25">
      <c r="A122" s="6" t="str">
        <f t="shared" si="3"/>
        <v/>
      </c>
    </row>
    <row r="123" spans="1:1" x14ac:dyDescent="0.25">
      <c r="A123" s="6" t="str">
        <f t="shared" si="3"/>
        <v/>
      </c>
    </row>
    <row r="124" spans="1:1" x14ac:dyDescent="0.25">
      <c r="A124" s="6" t="str">
        <f t="shared" si="3"/>
        <v/>
      </c>
    </row>
    <row r="125" spans="1:1" x14ac:dyDescent="0.25">
      <c r="A125" s="6" t="str">
        <f t="shared" si="3"/>
        <v/>
      </c>
    </row>
    <row r="126" spans="1:1" x14ac:dyDescent="0.25">
      <c r="A126" s="6" t="str">
        <f t="shared" si="3"/>
        <v/>
      </c>
    </row>
    <row r="127" spans="1:1" x14ac:dyDescent="0.25">
      <c r="A127" s="6" t="str">
        <f t="shared" si="3"/>
        <v/>
      </c>
    </row>
    <row r="128" spans="1:1" x14ac:dyDescent="0.25">
      <c r="A128" s="6" t="str">
        <f t="shared" si="3"/>
        <v/>
      </c>
    </row>
    <row r="129" spans="1:1" x14ac:dyDescent="0.25">
      <c r="A129" s="6" t="str">
        <f t="shared" si="3"/>
        <v/>
      </c>
    </row>
    <row r="130" spans="1:1" x14ac:dyDescent="0.25">
      <c r="A130" s="6" t="str">
        <f t="shared" si="3"/>
        <v/>
      </c>
    </row>
    <row r="131" spans="1:1" x14ac:dyDescent="0.25">
      <c r="A131" s="6" t="str">
        <f t="shared" si="3"/>
        <v/>
      </c>
    </row>
    <row r="132" spans="1:1" x14ac:dyDescent="0.25">
      <c r="A132" s="6" t="str">
        <f t="shared" si="3"/>
        <v/>
      </c>
    </row>
    <row r="133" spans="1:1" x14ac:dyDescent="0.25">
      <c r="A133" s="6" t="str">
        <f t="shared" si="3"/>
        <v/>
      </c>
    </row>
    <row r="134" spans="1:1" x14ac:dyDescent="0.25">
      <c r="A134" s="6" t="str">
        <f t="shared" si="3"/>
        <v/>
      </c>
    </row>
    <row r="135" spans="1:1" x14ac:dyDescent="0.25">
      <c r="A135" s="6" t="str">
        <f t="shared" ref="A135:A198" si="4">IF(B135="","",CONCATENATE($A$1,"-",ROW()-5))</f>
        <v/>
      </c>
    </row>
    <row r="136" spans="1:1" x14ac:dyDescent="0.25">
      <c r="A136" s="6" t="str">
        <f t="shared" si="4"/>
        <v/>
      </c>
    </row>
    <row r="137" spans="1:1" x14ac:dyDescent="0.25">
      <c r="A137" s="6" t="str">
        <f t="shared" si="4"/>
        <v/>
      </c>
    </row>
    <row r="138" spans="1:1" x14ac:dyDescent="0.25">
      <c r="A138" s="6" t="str">
        <f t="shared" si="4"/>
        <v/>
      </c>
    </row>
    <row r="139" spans="1:1" x14ac:dyDescent="0.25">
      <c r="A139" s="6" t="str">
        <f t="shared" si="4"/>
        <v/>
      </c>
    </row>
    <row r="140" spans="1:1" x14ac:dyDescent="0.25">
      <c r="A140" s="6" t="str">
        <f t="shared" si="4"/>
        <v/>
      </c>
    </row>
    <row r="141" spans="1:1" x14ac:dyDescent="0.25">
      <c r="A141" s="6" t="str">
        <f t="shared" si="4"/>
        <v/>
      </c>
    </row>
    <row r="142" spans="1:1" x14ac:dyDescent="0.25">
      <c r="A142" s="6" t="str">
        <f t="shared" si="4"/>
        <v/>
      </c>
    </row>
    <row r="143" spans="1:1" x14ac:dyDescent="0.25">
      <c r="A143" s="6" t="str">
        <f t="shared" si="4"/>
        <v/>
      </c>
    </row>
    <row r="144" spans="1:1" x14ac:dyDescent="0.25">
      <c r="A144" s="6" t="str">
        <f t="shared" si="4"/>
        <v/>
      </c>
    </row>
    <row r="145" spans="1:1" x14ac:dyDescent="0.25">
      <c r="A145" s="6" t="str">
        <f t="shared" si="4"/>
        <v/>
      </c>
    </row>
    <row r="146" spans="1:1" x14ac:dyDescent="0.25">
      <c r="A146" s="6" t="str">
        <f t="shared" si="4"/>
        <v/>
      </c>
    </row>
    <row r="147" spans="1:1" x14ac:dyDescent="0.25">
      <c r="A147" s="6" t="str">
        <f t="shared" si="4"/>
        <v/>
      </c>
    </row>
    <row r="148" spans="1:1" x14ac:dyDescent="0.25">
      <c r="A148" s="6" t="str">
        <f t="shared" si="4"/>
        <v/>
      </c>
    </row>
    <row r="149" spans="1:1" x14ac:dyDescent="0.25">
      <c r="A149" s="6" t="str">
        <f t="shared" si="4"/>
        <v/>
      </c>
    </row>
    <row r="150" spans="1:1" x14ac:dyDescent="0.25">
      <c r="A150" s="6" t="str">
        <f t="shared" si="4"/>
        <v/>
      </c>
    </row>
    <row r="151" spans="1:1" x14ac:dyDescent="0.25">
      <c r="A151" s="6" t="str">
        <f t="shared" si="4"/>
        <v/>
      </c>
    </row>
    <row r="152" spans="1:1" x14ac:dyDescent="0.25">
      <c r="A152" s="6" t="str">
        <f t="shared" si="4"/>
        <v/>
      </c>
    </row>
    <row r="153" spans="1:1" x14ac:dyDescent="0.25">
      <c r="A153" s="6" t="str">
        <f t="shared" si="4"/>
        <v/>
      </c>
    </row>
    <row r="154" spans="1:1" x14ac:dyDescent="0.25">
      <c r="A154" s="6" t="str">
        <f t="shared" si="4"/>
        <v/>
      </c>
    </row>
    <row r="155" spans="1:1" x14ac:dyDescent="0.25">
      <c r="A155" s="6" t="str">
        <f t="shared" si="4"/>
        <v/>
      </c>
    </row>
    <row r="156" spans="1:1" x14ac:dyDescent="0.25">
      <c r="A156" s="6" t="str">
        <f t="shared" si="4"/>
        <v/>
      </c>
    </row>
    <row r="157" spans="1:1" x14ac:dyDescent="0.25">
      <c r="A157" s="6" t="str">
        <f t="shared" si="4"/>
        <v/>
      </c>
    </row>
    <row r="158" spans="1:1" x14ac:dyDescent="0.25">
      <c r="A158" s="6" t="str">
        <f t="shared" si="4"/>
        <v/>
      </c>
    </row>
    <row r="159" spans="1:1" x14ac:dyDescent="0.25">
      <c r="A159" s="6" t="str">
        <f t="shared" si="4"/>
        <v/>
      </c>
    </row>
    <row r="160" spans="1:1" x14ac:dyDescent="0.25">
      <c r="A160" s="6" t="str">
        <f t="shared" si="4"/>
        <v/>
      </c>
    </row>
    <row r="161" spans="1:1" x14ac:dyDescent="0.25">
      <c r="A161" s="6" t="str">
        <f t="shared" si="4"/>
        <v/>
      </c>
    </row>
    <row r="162" spans="1:1" x14ac:dyDescent="0.25">
      <c r="A162" s="6" t="str">
        <f t="shared" si="4"/>
        <v/>
      </c>
    </row>
    <row r="163" spans="1:1" x14ac:dyDescent="0.25">
      <c r="A163" s="6" t="str">
        <f t="shared" si="4"/>
        <v/>
      </c>
    </row>
    <row r="164" spans="1:1" x14ac:dyDescent="0.25">
      <c r="A164" s="6" t="str">
        <f t="shared" si="4"/>
        <v/>
      </c>
    </row>
    <row r="165" spans="1:1" x14ac:dyDescent="0.25">
      <c r="A165" s="6" t="str">
        <f t="shared" si="4"/>
        <v/>
      </c>
    </row>
    <row r="166" spans="1:1" x14ac:dyDescent="0.25">
      <c r="A166" s="6" t="str">
        <f t="shared" si="4"/>
        <v/>
      </c>
    </row>
    <row r="167" spans="1:1" x14ac:dyDescent="0.25">
      <c r="A167" s="6" t="str">
        <f t="shared" si="4"/>
        <v/>
      </c>
    </row>
    <row r="168" spans="1:1" x14ac:dyDescent="0.25">
      <c r="A168" s="6" t="str">
        <f t="shared" si="4"/>
        <v/>
      </c>
    </row>
    <row r="169" spans="1:1" x14ac:dyDescent="0.25">
      <c r="A169" s="6" t="str">
        <f t="shared" si="4"/>
        <v/>
      </c>
    </row>
    <row r="170" spans="1:1" x14ac:dyDescent="0.25">
      <c r="A170" s="6" t="str">
        <f t="shared" si="4"/>
        <v/>
      </c>
    </row>
    <row r="171" spans="1:1" x14ac:dyDescent="0.25">
      <c r="A171" s="6" t="str">
        <f t="shared" si="4"/>
        <v/>
      </c>
    </row>
    <row r="172" spans="1:1" x14ac:dyDescent="0.25">
      <c r="A172" s="6" t="str">
        <f t="shared" si="4"/>
        <v/>
      </c>
    </row>
    <row r="173" spans="1:1" x14ac:dyDescent="0.25">
      <c r="A173" s="6" t="str">
        <f t="shared" si="4"/>
        <v/>
      </c>
    </row>
    <row r="174" spans="1:1" x14ac:dyDescent="0.25">
      <c r="A174" s="6" t="str">
        <f t="shared" si="4"/>
        <v/>
      </c>
    </row>
    <row r="175" spans="1:1" x14ac:dyDescent="0.25">
      <c r="A175" s="6" t="str">
        <f t="shared" si="4"/>
        <v/>
      </c>
    </row>
    <row r="176" spans="1:1" x14ac:dyDescent="0.25">
      <c r="A176" s="6" t="str">
        <f t="shared" si="4"/>
        <v/>
      </c>
    </row>
    <row r="177" spans="1:1" x14ac:dyDescent="0.25">
      <c r="A177" s="6" t="str">
        <f t="shared" si="4"/>
        <v/>
      </c>
    </row>
    <row r="178" spans="1:1" x14ac:dyDescent="0.25">
      <c r="A178" s="6" t="str">
        <f t="shared" si="4"/>
        <v/>
      </c>
    </row>
    <row r="179" spans="1:1" x14ac:dyDescent="0.25">
      <c r="A179" s="6" t="str">
        <f t="shared" si="4"/>
        <v/>
      </c>
    </row>
    <row r="180" spans="1:1" x14ac:dyDescent="0.25">
      <c r="A180" s="6" t="str">
        <f t="shared" si="4"/>
        <v/>
      </c>
    </row>
    <row r="181" spans="1:1" x14ac:dyDescent="0.25">
      <c r="A181" s="6" t="str">
        <f t="shared" si="4"/>
        <v/>
      </c>
    </row>
    <row r="182" spans="1:1" x14ac:dyDescent="0.25">
      <c r="A182" s="6" t="str">
        <f t="shared" si="4"/>
        <v/>
      </c>
    </row>
    <row r="183" spans="1:1" x14ac:dyDescent="0.25">
      <c r="A183" s="6" t="str">
        <f t="shared" si="4"/>
        <v/>
      </c>
    </row>
    <row r="184" spans="1:1" x14ac:dyDescent="0.25">
      <c r="A184" s="6" t="str">
        <f t="shared" si="4"/>
        <v/>
      </c>
    </row>
    <row r="185" spans="1:1" x14ac:dyDescent="0.25">
      <c r="A185" s="6" t="str">
        <f t="shared" si="4"/>
        <v/>
      </c>
    </row>
    <row r="186" spans="1:1" x14ac:dyDescent="0.25">
      <c r="A186" s="6" t="str">
        <f t="shared" si="4"/>
        <v/>
      </c>
    </row>
    <row r="187" spans="1:1" x14ac:dyDescent="0.25">
      <c r="A187" s="6" t="str">
        <f t="shared" si="4"/>
        <v/>
      </c>
    </row>
    <row r="188" spans="1:1" x14ac:dyDescent="0.25">
      <c r="A188" s="6" t="str">
        <f t="shared" si="4"/>
        <v/>
      </c>
    </row>
    <row r="189" spans="1:1" x14ac:dyDescent="0.25">
      <c r="A189" s="6" t="str">
        <f t="shared" si="4"/>
        <v/>
      </c>
    </row>
    <row r="190" spans="1:1" x14ac:dyDescent="0.25">
      <c r="A190" s="6" t="str">
        <f t="shared" si="4"/>
        <v/>
      </c>
    </row>
    <row r="191" spans="1:1" x14ac:dyDescent="0.25">
      <c r="A191" s="6" t="str">
        <f t="shared" si="4"/>
        <v/>
      </c>
    </row>
    <row r="192" spans="1:1" x14ac:dyDescent="0.25">
      <c r="A192" s="6" t="str">
        <f t="shared" si="4"/>
        <v/>
      </c>
    </row>
    <row r="193" spans="1:1" x14ac:dyDescent="0.25">
      <c r="A193" s="6" t="str">
        <f t="shared" si="4"/>
        <v/>
      </c>
    </row>
    <row r="194" spans="1:1" x14ac:dyDescent="0.25">
      <c r="A194" s="6" t="str">
        <f t="shared" si="4"/>
        <v/>
      </c>
    </row>
    <row r="195" spans="1:1" x14ac:dyDescent="0.25">
      <c r="A195" s="6" t="str">
        <f t="shared" si="4"/>
        <v/>
      </c>
    </row>
    <row r="196" spans="1:1" x14ac:dyDescent="0.25">
      <c r="A196" s="6" t="str">
        <f t="shared" si="4"/>
        <v/>
      </c>
    </row>
    <row r="197" spans="1:1" x14ac:dyDescent="0.25">
      <c r="A197" s="6" t="str">
        <f t="shared" si="4"/>
        <v/>
      </c>
    </row>
    <row r="198" spans="1:1" x14ac:dyDescent="0.25">
      <c r="A198" s="6" t="str">
        <f t="shared" si="4"/>
        <v/>
      </c>
    </row>
    <row r="199" spans="1:1" x14ac:dyDescent="0.25">
      <c r="A199" s="6" t="str">
        <f t="shared" ref="A199:A205" si="5">IF(B199="","",CONCATENATE($A$1,"-",ROW()-5))</f>
        <v/>
      </c>
    </row>
    <row r="200" spans="1:1" x14ac:dyDescent="0.25">
      <c r="A200" s="6" t="str">
        <f t="shared" si="5"/>
        <v/>
      </c>
    </row>
    <row r="201" spans="1:1" x14ac:dyDescent="0.25">
      <c r="A201" s="6" t="str">
        <f t="shared" si="5"/>
        <v/>
      </c>
    </row>
    <row r="202" spans="1:1" x14ac:dyDescent="0.25">
      <c r="A202" s="6" t="str">
        <f t="shared" si="5"/>
        <v/>
      </c>
    </row>
    <row r="203" spans="1:1" x14ac:dyDescent="0.25">
      <c r="A203" s="6" t="str">
        <f t="shared" si="5"/>
        <v/>
      </c>
    </row>
    <row r="204" spans="1:1" x14ac:dyDescent="0.25">
      <c r="A204" s="6" t="str">
        <f t="shared" si="5"/>
        <v/>
      </c>
    </row>
    <row r="205" spans="1:1" x14ac:dyDescent="0.25">
      <c r="A205" s="6" t="str">
        <f t="shared" si="5"/>
        <v/>
      </c>
    </row>
  </sheetData>
  <sheetProtection sheet="1" objects="1" scenarios="1" formatCells="0" formatColumns="0" formatRows="0" autoFilter="0"/>
  <autoFilter ref="B5:J5"/>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05"/>
  <sheetViews>
    <sheetView workbookViewId="0">
      <selection activeCell="C1" sqref="C1:F1"/>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MP4</v>
      </c>
      <c r="B1" s="5" t="s">
        <v>408</v>
      </c>
      <c r="C1" s="236" t="s">
        <v>406</v>
      </c>
      <c r="D1" s="237"/>
      <c r="E1" s="237"/>
      <c r="F1" s="238"/>
      <c r="G1" s="239" t="str">
        <f>CONCATENATE('Allgemeine Angaben'!B5," ",'Allgemeine Angaben'!B1)</f>
        <v xml:space="preserve"> </v>
      </c>
      <c r="H1" s="239"/>
      <c r="I1" s="239"/>
      <c r="J1" s="239"/>
      <c r="K1" s="239"/>
    </row>
    <row r="2" spans="1:11" ht="18.75" x14ac:dyDescent="0.3">
      <c r="D2" s="179"/>
    </row>
    <row r="3" spans="1:11" ht="132"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x14ac:dyDescent="0.25">
      <c r="A6" s="223" t="str">
        <f ca="1">IF(B6="","",CONCATENATE($A$1,"-",ROW()-5))</f>
        <v>MP4-1</v>
      </c>
      <c r="B6" s="180" t="s">
        <v>15</v>
      </c>
      <c r="C6" s="180"/>
      <c r="D6" s="181"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1">
        <v>2008</v>
      </c>
      <c r="F6" s="187" t="s">
        <v>257</v>
      </c>
      <c r="G6" s="188" t="s">
        <v>187</v>
      </c>
      <c r="H6" s="187" t="s">
        <v>187</v>
      </c>
      <c r="I6" s="187" t="s">
        <v>177</v>
      </c>
      <c r="J6" s="187" t="s">
        <v>187</v>
      </c>
      <c r="K6" s="182"/>
    </row>
    <row r="7" spans="1:11" ht="45" x14ac:dyDescent="0.25">
      <c r="A7" s="104" t="str">
        <f t="shared" ref="A7:A70" ca="1" si="1">IF(B7="","",CONCATENATE($A$1,"-",ROW()-5))</f>
        <v>MP4-2</v>
      </c>
      <c r="B7" s="39" t="s">
        <v>184</v>
      </c>
      <c r="C7" s="39"/>
      <c r="D7" s="79" t="str">
        <f t="shared" si="0"/>
        <v/>
      </c>
      <c r="E7" s="79" t="s">
        <v>285</v>
      </c>
      <c r="F7" s="171" t="s">
        <v>257</v>
      </c>
      <c r="G7" s="189" t="s">
        <v>187</v>
      </c>
      <c r="H7" s="171" t="s">
        <v>187</v>
      </c>
      <c r="I7" s="171" t="s">
        <v>177</v>
      </c>
      <c r="J7" s="171" t="s">
        <v>177</v>
      </c>
      <c r="K7" s="161" t="s">
        <v>371</v>
      </c>
    </row>
    <row r="8" spans="1:11" ht="30" x14ac:dyDescent="0.25">
      <c r="A8" s="104" t="str">
        <f t="shared" ca="1" si="1"/>
        <v>MP4-3</v>
      </c>
      <c r="B8" s="39" t="s">
        <v>25</v>
      </c>
      <c r="C8" s="39"/>
      <c r="D8" s="79" t="str">
        <f t="shared" si="0"/>
        <v/>
      </c>
      <c r="E8" s="79">
        <v>1131</v>
      </c>
      <c r="F8" s="171" t="s">
        <v>255</v>
      </c>
      <c r="G8" s="189" t="s">
        <v>187</v>
      </c>
      <c r="H8" s="171" t="s">
        <v>187</v>
      </c>
      <c r="I8" s="171" t="s">
        <v>177</v>
      </c>
      <c r="J8" s="171" t="s">
        <v>187</v>
      </c>
      <c r="K8" s="161" t="s">
        <v>283</v>
      </c>
    </row>
    <row r="9" spans="1:11" x14ac:dyDescent="0.25">
      <c r="A9" s="104" t="str">
        <f t="shared" ca="1" si="1"/>
        <v>MP4-4</v>
      </c>
      <c r="B9" s="39" t="s">
        <v>26</v>
      </c>
      <c r="C9" s="39"/>
      <c r="D9" s="79" t="str">
        <f t="shared" si="0"/>
        <v/>
      </c>
      <c r="E9" s="79">
        <v>1248</v>
      </c>
      <c r="F9" s="171" t="s">
        <v>257</v>
      </c>
      <c r="G9" s="189" t="s">
        <v>187</v>
      </c>
      <c r="H9" s="171" t="s">
        <v>187</v>
      </c>
      <c r="I9" s="171" t="s">
        <v>177</v>
      </c>
      <c r="J9" s="171" t="s">
        <v>187</v>
      </c>
      <c r="K9" s="161"/>
    </row>
    <row r="10" spans="1:11" x14ac:dyDescent="0.25">
      <c r="A10" s="104" t="str">
        <f t="shared" ca="1" si="1"/>
        <v>MP4-5</v>
      </c>
      <c r="B10" s="39" t="s">
        <v>5</v>
      </c>
      <c r="C10" s="39"/>
      <c r="D10" s="79" t="str">
        <f t="shared" si="0"/>
        <v/>
      </c>
      <c r="E10" s="79">
        <v>1145</v>
      </c>
      <c r="F10" s="171" t="s">
        <v>257</v>
      </c>
      <c r="G10" s="189" t="s">
        <v>177</v>
      </c>
      <c r="H10" s="171" t="s">
        <v>187</v>
      </c>
      <c r="I10" s="171" t="s">
        <v>177</v>
      </c>
      <c r="J10" s="171" t="s">
        <v>187</v>
      </c>
      <c r="K10" s="161"/>
    </row>
    <row r="11" spans="1:11" x14ac:dyDescent="0.25">
      <c r="A11" s="104" t="str">
        <f t="shared" ca="1" si="1"/>
        <v>MP4-6</v>
      </c>
      <c r="B11" s="183" t="s">
        <v>6</v>
      </c>
      <c r="C11" s="183"/>
      <c r="D11" s="184" t="str">
        <f t="shared" si="0"/>
        <v/>
      </c>
      <c r="E11" s="184">
        <v>1142</v>
      </c>
      <c r="F11" s="171" t="s">
        <v>257</v>
      </c>
      <c r="G11" s="189" t="s">
        <v>177</v>
      </c>
      <c r="H11" s="171" t="s">
        <v>187</v>
      </c>
      <c r="I11" s="171" t="s">
        <v>177</v>
      </c>
      <c r="J11" s="171" t="s">
        <v>187</v>
      </c>
      <c r="K11" s="161"/>
    </row>
    <row r="12" spans="1:11" x14ac:dyDescent="0.25">
      <c r="A12" s="104" t="str">
        <f t="shared" ca="1" si="1"/>
        <v>MP4-7</v>
      </c>
      <c r="B12" s="39" t="s">
        <v>8</v>
      </c>
      <c r="C12" s="39"/>
      <c r="D12" s="79" t="str">
        <f t="shared" si="0"/>
        <v/>
      </c>
      <c r="E12" s="79">
        <v>2454</v>
      </c>
      <c r="F12" s="171" t="s">
        <v>257</v>
      </c>
      <c r="G12" s="189" t="s">
        <v>177</v>
      </c>
      <c r="H12" s="171" t="s">
        <v>187</v>
      </c>
      <c r="I12" s="171" t="s">
        <v>177</v>
      </c>
      <c r="J12" s="171" t="s">
        <v>187</v>
      </c>
      <c r="K12" s="161"/>
    </row>
    <row r="13" spans="1:11" x14ac:dyDescent="0.25">
      <c r="A13" s="104" t="str">
        <f t="shared" ca="1" si="1"/>
        <v>MP4-8</v>
      </c>
      <c r="B13" s="39" t="s">
        <v>7</v>
      </c>
      <c r="C13" s="39"/>
      <c r="D13" s="79" t="str">
        <f t="shared" si="0"/>
        <v/>
      </c>
      <c r="E13" s="79">
        <v>2371</v>
      </c>
      <c r="F13" s="171" t="s">
        <v>257</v>
      </c>
      <c r="G13" s="189" t="s">
        <v>187</v>
      </c>
      <c r="H13" s="171" t="s">
        <v>187</v>
      </c>
      <c r="I13" s="171" t="s">
        <v>177</v>
      </c>
      <c r="J13" s="171" t="s">
        <v>187</v>
      </c>
      <c r="K13" s="161"/>
    </row>
    <row r="14" spans="1:11" ht="30" x14ac:dyDescent="0.25">
      <c r="A14" s="104" t="str">
        <f t="shared" ca="1" si="1"/>
        <v>MP4-9</v>
      </c>
      <c r="B14" s="39" t="s">
        <v>17</v>
      </c>
      <c r="C14" s="39"/>
      <c r="D14" s="79" t="str">
        <f t="shared" si="0"/>
        <v/>
      </c>
      <c r="E14" s="79">
        <v>1138</v>
      </c>
      <c r="F14" s="171" t="s">
        <v>257</v>
      </c>
      <c r="G14" s="189" t="s">
        <v>177</v>
      </c>
      <c r="H14" s="171" t="s">
        <v>177</v>
      </c>
      <c r="I14" s="171" t="s">
        <v>177</v>
      </c>
      <c r="J14" s="171" t="s">
        <v>187</v>
      </c>
      <c r="K14" s="161" t="s">
        <v>288</v>
      </c>
    </row>
    <row r="15" spans="1:11" x14ac:dyDescent="0.25">
      <c r="A15" s="104" t="str">
        <f t="shared" ca="1" si="1"/>
        <v>MP4-10</v>
      </c>
      <c r="B15" s="39" t="s">
        <v>9</v>
      </c>
      <c r="C15" s="39"/>
      <c r="D15" s="79" t="str">
        <f t="shared" si="0"/>
        <v/>
      </c>
      <c r="E15" s="79">
        <v>1211</v>
      </c>
      <c r="F15" s="171" t="s">
        <v>257</v>
      </c>
      <c r="G15" s="189" t="s">
        <v>187</v>
      </c>
      <c r="H15" s="171" t="s">
        <v>187</v>
      </c>
      <c r="I15" s="171" t="s">
        <v>177</v>
      </c>
      <c r="J15" s="171" t="s">
        <v>187</v>
      </c>
      <c r="K15" s="161"/>
    </row>
    <row r="16" spans="1:11" x14ac:dyDescent="0.25">
      <c r="A16" s="104" t="str">
        <f t="shared" ca="1" si="1"/>
        <v>MP4-11</v>
      </c>
      <c r="B16" s="39" t="s">
        <v>10</v>
      </c>
      <c r="C16" s="39"/>
      <c r="D16" s="79" t="str">
        <f t="shared" si="0"/>
        <v/>
      </c>
      <c r="E16" s="79">
        <v>1325</v>
      </c>
      <c r="F16" s="171" t="s">
        <v>257</v>
      </c>
      <c r="G16" s="189" t="s">
        <v>187</v>
      </c>
      <c r="H16" s="171" t="s">
        <v>187</v>
      </c>
      <c r="I16" s="171" t="s">
        <v>177</v>
      </c>
      <c r="J16" s="171" t="s">
        <v>187</v>
      </c>
      <c r="K16" s="161"/>
    </row>
    <row r="17" spans="1:11" x14ac:dyDescent="0.25">
      <c r="A17" s="104" t="str">
        <f t="shared" ca="1" si="1"/>
        <v>MP4-12</v>
      </c>
      <c r="B17" s="39" t="s">
        <v>11</v>
      </c>
      <c r="C17" s="39"/>
      <c r="D17" s="79" t="str">
        <f t="shared" si="0"/>
        <v/>
      </c>
      <c r="E17" s="79">
        <v>1165</v>
      </c>
      <c r="F17" s="171" t="s">
        <v>257</v>
      </c>
      <c r="G17" s="189" t="s">
        <v>177</v>
      </c>
      <c r="H17" s="171" t="s">
        <v>187</v>
      </c>
      <c r="I17" s="171" t="s">
        <v>177</v>
      </c>
      <c r="J17" s="171" t="s">
        <v>187</v>
      </c>
      <c r="K17" s="161"/>
    </row>
    <row r="18" spans="1:11" ht="30" x14ac:dyDescent="0.25">
      <c r="A18" s="104" t="str">
        <f t="shared" ca="1" si="1"/>
        <v>MP4-13</v>
      </c>
      <c r="B18" s="39" t="s">
        <v>211</v>
      </c>
      <c r="C18" s="39"/>
      <c r="D18" s="79" t="str">
        <f t="shared" si="0"/>
        <v/>
      </c>
      <c r="E18" s="79">
        <v>1078</v>
      </c>
      <c r="F18" s="171" t="s">
        <v>257</v>
      </c>
      <c r="G18" s="189" t="s">
        <v>187</v>
      </c>
      <c r="H18" s="171" t="s">
        <v>187</v>
      </c>
      <c r="I18" s="171" t="s">
        <v>177</v>
      </c>
      <c r="J18" s="171" t="s">
        <v>177</v>
      </c>
      <c r="K18" s="161" t="s">
        <v>258</v>
      </c>
    </row>
    <row r="19" spans="1:11" ht="43.9" customHeight="1" x14ac:dyDescent="0.25">
      <c r="A19" s="104" t="str">
        <f t="shared" ca="1" si="1"/>
        <v>MP4-14</v>
      </c>
      <c r="B19" s="39" t="s">
        <v>27</v>
      </c>
      <c r="C19" s="39"/>
      <c r="D19" s="79" t="str">
        <f t="shared" si="0"/>
        <v/>
      </c>
      <c r="E19" s="79">
        <v>1331</v>
      </c>
      <c r="F19" s="171" t="s">
        <v>257</v>
      </c>
      <c r="G19" s="189" t="s">
        <v>187</v>
      </c>
      <c r="H19" s="171" t="s">
        <v>187</v>
      </c>
      <c r="I19" s="171" t="s">
        <v>177</v>
      </c>
      <c r="J19" s="171" t="s">
        <v>187</v>
      </c>
      <c r="K19" s="161"/>
    </row>
    <row r="20" spans="1:11" x14ac:dyDescent="0.25">
      <c r="A20" s="104" t="str">
        <f t="shared" ca="1" si="1"/>
        <v>MP4-15</v>
      </c>
      <c r="B20" s="39" t="s">
        <v>12</v>
      </c>
      <c r="C20" s="39"/>
      <c r="D20" s="79" t="str">
        <f t="shared" si="0"/>
        <v/>
      </c>
      <c r="E20" s="79">
        <v>1151</v>
      </c>
      <c r="F20" s="171" t="s">
        <v>257</v>
      </c>
      <c r="G20" s="189" t="s">
        <v>187</v>
      </c>
      <c r="H20" s="171" t="s">
        <v>187</v>
      </c>
      <c r="I20" s="171" t="s">
        <v>177</v>
      </c>
      <c r="J20" s="171" t="s">
        <v>187</v>
      </c>
      <c r="K20" s="161"/>
    </row>
    <row r="21" spans="1:11" x14ac:dyDescent="0.25">
      <c r="A21" s="104" t="str">
        <f t="shared" ca="1" si="1"/>
        <v>MP4-16</v>
      </c>
      <c r="B21" s="39" t="s">
        <v>28</v>
      </c>
      <c r="C21" s="39"/>
      <c r="D21" s="79" t="str">
        <f t="shared" si="0"/>
        <v/>
      </c>
      <c r="E21" s="79">
        <v>1778</v>
      </c>
      <c r="F21" s="171" t="s">
        <v>256</v>
      </c>
      <c r="G21" s="189" t="s">
        <v>187</v>
      </c>
      <c r="H21" s="171" t="s">
        <v>187</v>
      </c>
      <c r="I21" s="171" t="s">
        <v>187</v>
      </c>
      <c r="J21" s="171" t="s">
        <v>177</v>
      </c>
      <c r="K21" s="161" t="s">
        <v>284</v>
      </c>
    </row>
    <row r="22" spans="1:11" ht="30" x14ac:dyDescent="0.25">
      <c r="A22" s="104" t="str">
        <f t="shared" ca="1" si="1"/>
        <v>MP4-17</v>
      </c>
      <c r="B22" s="39" t="s">
        <v>37</v>
      </c>
      <c r="C22" s="39"/>
      <c r="D22" s="79" t="str">
        <f t="shared" si="0"/>
        <v/>
      </c>
      <c r="E22" s="79">
        <v>1773</v>
      </c>
      <c r="F22" s="171" t="s">
        <v>256</v>
      </c>
      <c r="G22" s="189" t="s">
        <v>177</v>
      </c>
      <c r="H22" s="171" t="s">
        <v>187</v>
      </c>
      <c r="I22" s="171" t="s">
        <v>187</v>
      </c>
      <c r="J22" s="171" t="s">
        <v>187</v>
      </c>
      <c r="K22" s="161" t="s">
        <v>281</v>
      </c>
    </row>
    <row r="23" spans="1:11" x14ac:dyDescent="0.25">
      <c r="A23" s="104" t="str">
        <f t="shared" ca="1" si="1"/>
        <v>MP4-18</v>
      </c>
      <c r="B23" s="39" t="s">
        <v>14</v>
      </c>
      <c r="C23" s="39"/>
      <c r="D23" s="79" t="str">
        <f t="shared" si="0"/>
        <v/>
      </c>
      <c r="E23" s="79">
        <v>1231</v>
      </c>
      <c r="F23" s="171" t="s">
        <v>257</v>
      </c>
      <c r="G23" s="189" t="s">
        <v>187</v>
      </c>
      <c r="H23" s="171" t="s">
        <v>187</v>
      </c>
      <c r="I23" s="171" t="s">
        <v>177</v>
      </c>
      <c r="J23" s="171" t="s">
        <v>187</v>
      </c>
      <c r="K23" s="161"/>
    </row>
    <row r="24" spans="1:11" ht="30" x14ac:dyDescent="0.25">
      <c r="A24" s="104" t="str">
        <f t="shared" ca="1" si="1"/>
        <v>MP4-19</v>
      </c>
      <c r="B24" s="39" t="s">
        <v>30</v>
      </c>
      <c r="C24" s="39"/>
      <c r="D24" s="79" t="str">
        <f t="shared" si="0"/>
        <v/>
      </c>
      <c r="E24" s="79">
        <v>1182</v>
      </c>
      <c r="F24" s="171" t="s">
        <v>255</v>
      </c>
      <c r="G24" s="189" t="s">
        <v>177</v>
      </c>
      <c r="H24" s="171" t="s">
        <v>187</v>
      </c>
      <c r="I24" s="171" t="s">
        <v>177</v>
      </c>
      <c r="J24" s="171" t="s">
        <v>187</v>
      </c>
      <c r="K24" s="161" t="s">
        <v>283</v>
      </c>
    </row>
    <row r="25" spans="1:11" x14ac:dyDescent="0.25">
      <c r="A25" s="104" t="str">
        <f t="shared" ca="1" si="1"/>
        <v>MP4-20</v>
      </c>
      <c r="B25" s="39" t="s">
        <v>183</v>
      </c>
      <c r="C25" s="39"/>
      <c r="D25" s="79" t="str">
        <f t="shared" si="0"/>
        <v/>
      </c>
      <c r="E25" s="79">
        <v>1081</v>
      </c>
      <c r="F25" s="171" t="s">
        <v>256</v>
      </c>
      <c r="G25" s="189" t="s">
        <v>187</v>
      </c>
      <c r="H25" s="171" t="s">
        <v>187</v>
      </c>
      <c r="I25" s="171" t="s">
        <v>177</v>
      </c>
      <c r="J25" s="171" t="s">
        <v>187</v>
      </c>
      <c r="K25" s="161"/>
    </row>
    <row r="26" spans="1:11" ht="30" x14ac:dyDescent="0.25">
      <c r="A26" s="104" t="str">
        <f t="shared" ca="1" si="1"/>
        <v>MP4-21</v>
      </c>
      <c r="B26" s="39" t="s">
        <v>4</v>
      </c>
      <c r="C26" s="39"/>
      <c r="D26" s="79" t="str">
        <f t="shared" si="0"/>
        <v/>
      </c>
      <c r="E26" s="79">
        <v>1774</v>
      </c>
      <c r="F26" s="171" t="s">
        <v>256</v>
      </c>
      <c r="G26" s="189" t="s">
        <v>177</v>
      </c>
      <c r="H26" s="171" t="s">
        <v>187</v>
      </c>
      <c r="I26" s="171" t="s">
        <v>187</v>
      </c>
      <c r="J26" s="171" t="s">
        <v>177</v>
      </c>
      <c r="K26" s="161" t="s">
        <v>282</v>
      </c>
    </row>
    <row r="27" spans="1:11" ht="45" x14ac:dyDescent="0.25">
      <c r="A27" s="104" t="str">
        <f t="shared" ca="1" si="1"/>
        <v>MP4-22</v>
      </c>
      <c r="B27" s="39" t="s">
        <v>185</v>
      </c>
      <c r="C27" s="39"/>
      <c r="D27" s="79" t="str">
        <f t="shared" si="0"/>
        <v/>
      </c>
      <c r="E27" s="79" t="s">
        <v>286</v>
      </c>
      <c r="F27" s="171" t="s">
        <v>257</v>
      </c>
      <c r="G27" s="189" t="s">
        <v>177</v>
      </c>
      <c r="H27" s="171" t="s">
        <v>187</v>
      </c>
      <c r="I27" s="171" t="s">
        <v>177</v>
      </c>
      <c r="J27" s="171" t="s">
        <v>177</v>
      </c>
      <c r="K27" s="161" t="s">
        <v>261</v>
      </c>
    </row>
    <row r="28" spans="1:11" ht="30" x14ac:dyDescent="0.25">
      <c r="A28" s="104" t="str">
        <f t="shared" ca="1" si="1"/>
        <v>MP4-23</v>
      </c>
      <c r="B28" s="39" t="s">
        <v>3</v>
      </c>
      <c r="C28" s="39"/>
      <c r="D28" s="79" t="str">
        <f t="shared" si="0"/>
        <v/>
      </c>
      <c r="E28" s="79">
        <v>1772</v>
      </c>
      <c r="F28" s="171" t="s">
        <v>256</v>
      </c>
      <c r="G28" s="189" t="s">
        <v>177</v>
      </c>
      <c r="H28" s="171" t="s">
        <v>187</v>
      </c>
      <c r="I28" s="171" t="s">
        <v>187</v>
      </c>
      <c r="J28" s="171" t="s">
        <v>187</v>
      </c>
      <c r="K28" s="161" t="s">
        <v>280</v>
      </c>
    </row>
    <row r="29" spans="1:11" x14ac:dyDescent="0.25">
      <c r="A29" s="104" t="str">
        <f t="shared" ca="1" si="1"/>
        <v>MP4-24</v>
      </c>
      <c r="B29" s="39" t="s">
        <v>29</v>
      </c>
      <c r="C29" s="39"/>
      <c r="D29" s="79" t="str">
        <f t="shared" si="0"/>
        <v/>
      </c>
      <c r="E29" s="79">
        <v>1027</v>
      </c>
      <c r="F29" s="171" t="s">
        <v>256</v>
      </c>
      <c r="G29" s="189" t="s">
        <v>177</v>
      </c>
      <c r="H29" s="171" t="s">
        <v>187</v>
      </c>
      <c r="I29" s="171" t="s">
        <v>187</v>
      </c>
      <c r="J29" s="171" t="s">
        <v>187</v>
      </c>
      <c r="K29" s="161"/>
    </row>
    <row r="30" spans="1:11" x14ac:dyDescent="0.25">
      <c r="A30" s="104" t="str">
        <f t="shared" ca="1" si="1"/>
        <v>MP4-25</v>
      </c>
      <c r="B30" s="39" t="s">
        <v>16</v>
      </c>
      <c r="C30" s="39"/>
      <c r="D30" s="79" t="str">
        <f t="shared" si="0"/>
        <v/>
      </c>
      <c r="E30" s="79">
        <v>1321</v>
      </c>
      <c r="F30" s="171" t="s">
        <v>257</v>
      </c>
      <c r="G30" s="189" t="s">
        <v>187</v>
      </c>
      <c r="H30" s="171" t="s">
        <v>187</v>
      </c>
      <c r="I30" s="171" t="s">
        <v>177</v>
      </c>
      <c r="J30" s="171" t="s">
        <v>187</v>
      </c>
      <c r="K30" s="161"/>
    </row>
    <row r="31" spans="1:11" ht="90" x14ac:dyDescent="0.25">
      <c r="A31" s="104" t="str">
        <f t="shared" ca="1" si="1"/>
        <v>MP4-26</v>
      </c>
      <c r="B31" s="39" t="s">
        <v>32</v>
      </c>
      <c r="C31" s="39"/>
      <c r="D31" s="79" t="str">
        <f t="shared" si="0"/>
        <v/>
      </c>
      <c r="E31" s="79">
        <v>1046</v>
      </c>
      <c r="F31" s="171" t="s">
        <v>256</v>
      </c>
      <c r="G31" s="189" t="s">
        <v>177</v>
      </c>
      <c r="H31" s="171" t="s">
        <v>187</v>
      </c>
      <c r="I31" s="171" t="s">
        <v>187</v>
      </c>
      <c r="J31" s="171" t="s">
        <v>187</v>
      </c>
      <c r="K31" s="161" t="s">
        <v>223</v>
      </c>
    </row>
    <row r="32" spans="1:11" ht="60" x14ac:dyDescent="0.25">
      <c r="A32" s="104" t="str">
        <f t="shared" ca="1" si="1"/>
        <v>MP4-27</v>
      </c>
      <c r="B32" s="39" t="s">
        <v>36</v>
      </c>
      <c r="C32" s="39"/>
      <c r="D32" s="79" t="str">
        <f t="shared" si="0"/>
        <v/>
      </c>
      <c r="E32" s="79">
        <v>1052</v>
      </c>
      <c r="F32" s="171" t="s">
        <v>256</v>
      </c>
      <c r="G32" s="189" t="s">
        <v>177</v>
      </c>
      <c r="H32" s="171" t="s">
        <v>187</v>
      </c>
      <c r="I32" s="171" t="s">
        <v>187</v>
      </c>
      <c r="J32" s="171" t="s">
        <v>187</v>
      </c>
      <c r="K32" s="161" t="s">
        <v>279</v>
      </c>
    </row>
    <row r="33" spans="1:11" ht="90" x14ac:dyDescent="0.25">
      <c r="A33" s="104" t="str">
        <f t="shared" ca="1" si="1"/>
        <v>MP4-28</v>
      </c>
      <c r="B33" s="39" t="s">
        <v>39</v>
      </c>
      <c r="C33" s="39"/>
      <c r="D33" s="79" t="str">
        <f t="shared" si="0"/>
        <v/>
      </c>
      <c r="E33" s="79">
        <v>1779</v>
      </c>
      <c r="F33" s="171" t="s">
        <v>256</v>
      </c>
      <c r="G33" s="189" t="s">
        <v>177</v>
      </c>
      <c r="H33" s="171" t="s">
        <v>187</v>
      </c>
      <c r="I33" s="171" t="s">
        <v>187</v>
      </c>
      <c r="J33" s="171" t="s">
        <v>187</v>
      </c>
      <c r="K33" s="161" t="s">
        <v>401</v>
      </c>
    </row>
    <row r="34" spans="1:11" ht="90" x14ac:dyDescent="0.25">
      <c r="A34" s="104" t="str">
        <f t="shared" ca="1" si="1"/>
        <v>MP4-29</v>
      </c>
      <c r="B34" s="39" t="s">
        <v>182</v>
      </c>
      <c r="C34" s="39"/>
      <c r="D34" s="79" t="str">
        <f t="shared" si="0"/>
        <v/>
      </c>
      <c r="E34" s="79">
        <v>1780</v>
      </c>
      <c r="F34" s="171" t="s">
        <v>256</v>
      </c>
      <c r="G34" s="189" t="s">
        <v>177</v>
      </c>
      <c r="H34" s="171" t="s">
        <v>187</v>
      </c>
      <c r="I34" s="171" t="s">
        <v>187</v>
      </c>
      <c r="J34" s="171" t="s">
        <v>187</v>
      </c>
      <c r="K34" s="161" t="s">
        <v>402</v>
      </c>
    </row>
    <row r="35" spans="1:11" ht="30" x14ac:dyDescent="0.25">
      <c r="A35" s="104" t="str">
        <f t="shared" ca="1" si="1"/>
        <v>MP4-30</v>
      </c>
      <c r="B35" s="39" t="s">
        <v>13</v>
      </c>
      <c r="C35" s="39"/>
      <c r="D35" s="79" t="str">
        <f t="shared" si="0"/>
        <v/>
      </c>
      <c r="E35" s="79">
        <v>1161</v>
      </c>
      <c r="F35" s="171" t="s">
        <v>257</v>
      </c>
      <c r="G35" s="189" t="s">
        <v>177</v>
      </c>
      <c r="H35" s="171" t="s">
        <v>177</v>
      </c>
      <c r="I35" s="171" t="s">
        <v>177</v>
      </c>
      <c r="J35" s="171" t="s">
        <v>187</v>
      </c>
      <c r="K35" s="161" t="s">
        <v>288</v>
      </c>
    </row>
    <row r="36" spans="1:11" x14ac:dyDescent="0.25">
      <c r="A36" s="104" t="str">
        <f t="shared" ca="1" si="1"/>
        <v>MP4-31</v>
      </c>
      <c r="B36" s="39" t="s">
        <v>31</v>
      </c>
      <c r="C36" s="39"/>
      <c r="D36" s="79" t="str">
        <f t="shared" si="0"/>
        <v/>
      </c>
      <c r="E36" s="79">
        <v>1171</v>
      </c>
      <c r="F36" s="171" t="s">
        <v>257</v>
      </c>
      <c r="G36" s="189" t="s">
        <v>187</v>
      </c>
      <c r="H36" s="171" t="s">
        <v>187</v>
      </c>
      <c r="I36" s="171" t="s">
        <v>177</v>
      </c>
      <c r="J36" s="171" t="s">
        <v>187</v>
      </c>
      <c r="K36" s="161"/>
    </row>
    <row r="37" spans="1:11" x14ac:dyDescent="0.25">
      <c r="A37" s="104" t="str">
        <f t="shared" ca="1" si="1"/>
        <v>MP4-32</v>
      </c>
      <c r="B37" s="39" t="s">
        <v>35</v>
      </c>
      <c r="C37" s="39"/>
      <c r="D37" s="79" t="str">
        <f t="shared" si="0"/>
        <v/>
      </c>
      <c r="E37" s="79">
        <v>1112</v>
      </c>
      <c r="F37" s="171" t="s">
        <v>257</v>
      </c>
      <c r="G37" s="189" t="s">
        <v>187</v>
      </c>
      <c r="H37" s="171" t="s">
        <v>187</v>
      </c>
      <c r="I37" s="171" t="s">
        <v>177</v>
      </c>
      <c r="J37" s="171" t="s">
        <v>187</v>
      </c>
      <c r="K37" s="161"/>
    </row>
    <row r="38" spans="1:11" ht="30" x14ac:dyDescent="0.25">
      <c r="A38" s="104" t="str">
        <f t="shared" ca="1" si="1"/>
        <v>MP4-33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1" t="s">
        <v>257</v>
      </c>
      <c r="G38" s="189" t="s">
        <v>177</v>
      </c>
      <c r="H38" s="171" t="s">
        <v>177</v>
      </c>
      <c r="I38" s="171" t="s">
        <v>177</v>
      </c>
      <c r="J38" s="171" t="s">
        <v>187</v>
      </c>
      <c r="K38" s="161" t="s">
        <v>288</v>
      </c>
    </row>
    <row r="39" spans="1:11" x14ac:dyDescent="0.25">
      <c r="A39" s="104" t="str">
        <f t="shared" ca="1" si="1"/>
        <v>MP4-34</v>
      </c>
      <c r="B39" s="39" t="s">
        <v>20</v>
      </c>
      <c r="C39" s="39"/>
      <c r="D39" s="79" t="str">
        <f t="shared" si="2"/>
        <v/>
      </c>
      <c r="E39" s="79">
        <v>1244</v>
      </c>
      <c r="F39" s="171" t="s">
        <v>257</v>
      </c>
      <c r="G39" s="189" t="s">
        <v>187</v>
      </c>
      <c r="H39" s="171" t="s">
        <v>187</v>
      </c>
      <c r="I39" s="171" t="s">
        <v>177</v>
      </c>
      <c r="J39" s="171" t="s">
        <v>187</v>
      </c>
      <c r="K39" s="161"/>
    </row>
    <row r="40" spans="1:11" x14ac:dyDescent="0.25">
      <c r="A40" s="104" t="str">
        <f t="shared" ca="1" si="1"/>
        <v>MP4-35</v>
      </c>
      <c r="B40" s="39" t="s">
        <v>21</v>
      </c>
      <c r="C40" s="39"/>
      <c r="D40" s="79" t="str">
        <f t="shared" si="2"/>
        <v/>
      </c>
      <c r="E40" s="79">
        <v>1254</v>
      </c>
      <c r="F40" s="171" t="s">
        <v>257</v>
      </c>
      <c r="G40" s="189" t="s">
        <v>177</v>
      </c>
      <c r="H40" s="171" t="s">
        <v>187</v>
      </c>
      <c r="I40" s="171" t="s">
        <v>177</v>
      </c>
      <c r="J40" s="171" t="s">
        <v>187</v>
      </c>
      <c r="K40" s="161"/>
    </row>
    <row r="41" spans="1:11" x14ac:dyDescent="0.25">
      <c r="A41" s="104" t="str">
        <f t="shared" ca="1" si="1"/>
        <v>MP4-36</v>
      </c>
      <c r="B41" s="39" t="s">
        <v>175</v>
      </c>
      <c r="C41" s="39"/>
      <c r="D41" s="79" t="str">
        <f t="shared" si="2"/>
        <v/>
      </c>
      <c r="E41" s="79">
        <v>1246</v>
      </c>
      <c r="F41" s="171" t="s">
        <v>257</v>
      </c>
      <c r="G41" s="189" t="s">
        <v>177</v>
      </c>
      <c r="H41" s="171" t="s">
        <v>187</v>
      </c>
      <c r="I41" s="171" t="s">
        <v>177</v>
      </c>
      <c r="J41" s="171" t="s">
        <v>187</v>
      </c>
      <c r="K41" s="161"/>
    </row>
    <row r="42" spans="1:11" x14ac:dyDescent="0.25">
      <c r="A42" s="104" t="str">
        <f t="shared" ca="1" si="1"/>
        <v>MP4-37</v>
      </c>
      <c r="B42" s="39" t="s">
        <v>419</v>
      </c>
      <c r="C42" s="39"/>
      <c r="D42" s="79" t="str">
        <f t="shared" si="2"/>
        <v/>
      </c>
      <c r="E42" s="79">
        <v>1523</v>
      </c>
      <c r="F42" s="171" t="s">
        <v>257</v>
      </c>
      <c r="G42" s="189" t="s">
        <v>187</v>
      </c>
      <c r="H42" s="171" t="s">
        <v>187</v>
      </c>
      <c r="I42" s="171" t="s">
        <v>187</v>
      </c>
      <c r="J42" s="171" t="s">
        <v>187</v>
      </c>
      <c r="K42" s="161"/>
    </row>
    <row r="43" spans="1:11" ht="30" x14ac:dyDescent="0.25">
      <c r="A43" s="104" t="str">
        <f t="shared" ca="1" si="1"/>
        <v>MP4-38</v>
      </c>
      <c r="B43" s="39" t="s">
        <v>33</v>
      </c>
      <c r="C43" s="39"/>
      <c r="D43" s="79"/>
      <c r="E43" s="79">
        <v>1532</v>
      </c>
      <c r="F43" s="171" t="s">
        <v>257</v>
      </c>
      <c r="G43" s="189" t="s">
        <v>187</v>
      </c>
      <c r="H43" s="171" t="s">
        <v>187</v>
      </c>
      <c r="I43" s="171" t="s">
        <v>177</v>
      </c>
      <c r="J43" s="171" t="s">
        <v>177</v>
      </c>
      <c r="K43" s="161" t="s">
        <v>260</v>
      </c>
    </row>
    <row r="44" spans="1:11" x14ac:dyDescent="0.25">
      <c r="A44" s="104" t="str">
        <f t="shared" ca="1" si="1"/>
        <v>MP4-39</v>
      </c>
      <c r="B44" s="39" t="s">
        <v>22</v>
      </c>
      <c r="C44" s="39"/>
      <c r="D44" s="79" t="str">
        <f t="shared" si="2"/>
        <v/>
      </c>
      <c r="E44" s="79">
        <v>1570</v>
      </c>
      <c r="F44" s="171" t="s">
        <v>257</v>
      </c>
      <c r="G44" s="189" t="s">
        <v>177</v>
      </c>
      <c r="H44" s="171" t="s">
        <v>187</v>
      </c>
      <c r="I44" s="171" t="s">
        <v>177</v>
      </c>
      <c r="J44" s="171" t="s">
        <v>187</v>
      </c>
      <c r="K44" s="161"/>
    </row>
    <row r="45" spans="1:11" ht="75" x14ac:dyDescent="0.25">
      <c r="A45" s="104" t="str">
        <f t="shared" ca="1" si="1"/>
        <v>MP4-40</v>
      </c>
      <c r="B45" s="39" t="s">
        <v>179</v>
      </c>
      <c r="C45" s="39"/>
      <c r="D45" s="79" t="str">
        <f t="shared" si="2"/>
        <v/>
      </c>
      <c r="E45" s="79">
        <v>1769</v>
      </c>
      <c r="F45" s="171" t="s">
        <v>256</v>
      </c>
      <c r="G45" s="189" t="s">
        <v>177</v>
      </c>
      <c r="H45" s="171" t="s">
        <v>187</v>
      </c>
      <c r="I45" s="171" t="s">
        <v>187</v>
      </c>
      <c r="J45" s="171" t="s">
        <v>177</v>
      </c>
      <c r="K45" s="161" t="s">
        <v>400</v>
      </c>
    </row>
    <row r="46" spans="1:11" x14ac:dyDescent="0.25">
      <c r="A46" s="104" t="str">
        <f t="shared" ca="1" si="1"/>
        <v>MP4-41</v>
      </c>
      <c r="B46" s="39" t="s">
        <v>18</v>
      </c>
      <c r="C46" s="39"/>
      <c r="D46" s="79" t="str">
        <f t="shared" si="2"/>
        <v/>
      </c>
      <c r="E46" s="79">
        <v>1166</v>
      </c>
      <c r="F46" s="171" t="s">
        <v>257</v>
      </c>
      <c r="G46" s="189" t="s">
        <v>187</v>
      </c>
      <c r="H46" s="171" t="s">
        <v>187</v>
      </c>
      <c r="I46" s="171" t="s">
        <v>177</v>
      </c>
      <c r="J46" s="171" t="s">
        <v>187</v>
      </c>
      <c r="K46" s="161"/>
    </row>
    <row r="47" spans="1:11" x14ac:dyDescent="0.25">
      <c r="A47" s="104" t="str">
        <f t="shared" ca="1" si="1"/>
        <v>MP4-42</v>
      </c>
      <c r="B47" s="39" t="s">
        <v>23</v>
      </c>
      <c r="C47" s="39"/>
      <c r="D47" s="79" t="str">
        <f t="shared" si="2"/>
        <v/>
      </c>
      <c r="E47" s="79">
        <v>1218</v>
      </c>
      <c r="F47" s="171" t="s">
        <v>257</v>
      </c>
      <c r="G47" s="189" t="s">
        <v>187</v>
      </c>
      <c r="H47" s="171" t="s">
        <v>187</v>
      </c>
      <c r="I47" s="171" t="s">
        <v>177</v>
      </c>
      <c r="J47" s="171" t="s">
        <v>187</v>
      </c>
      <c r="K47" s="161"/>
    </row>
    <row r="48" spans="1:11" x14ac:dyDescent="0.25">
      <c r="A48" s="104" t="str">
        <f t="shared" ca="1" si="1"/>
        <v>MP4-43</v>
      </c>
      <c r="B48" s="39" t="s">
        <v>34</v>
      </c>
      <c r="C48" s="39"/>
      <c r="D48" s="79" t="str">
        <f t="shared" si="2"/>
        <v/>
      </c>
      <c r="E48" s="79">
        <v>1313</v>
      </c>
      <c r="F48" s="171" t="s">
        <v>257</v>
      </c>
      <c r="G48" s="189" t="s">
        <v>187</v>
      </c>
      <c r="H48" s="171" t="s">
        <v>187</v>
      </c>
      <c r="I48" s="171" t="s">
        <v>177</v>
      </c>
      <c r="J48" s="171" t="s">
        <v>187</v>
      </c>
      <c r="K48" s="161"/>
    </row>
    <row r="49" spans="1:12" x14ac:dyDescent="0.25">
      <c r="A49" s="104" t="str">
        <f t="shared" ca="1" si="1"/>
        <v>MP4-44</v>
      </c>
      <c r="B49" s="39" t="s">
        <v>24</v>
      </c>
      <c r="C49" s="39"/>
      <c r="D49" s="79" t="str">
        <f t="shared" si="2"/>
        <v/>
      </c>
      <c r="E49" s="79">
        <v>2021</v>
      </c>
      <c r="F49" s="171" t="s">
        <v>257</v>
      </c>
      <c r="G49" s="189" t="s">
        <v>187</v>
      </c>
      <c r="H49" s="171" t="s">
        <v>187</v>
      </c>
      <c r="I49" s="171" t="s">
        <v>177</v>
      </c>
      <c r="J49" s="171" t="s">
        <v>187</v>
      </c>
      <c r="K49" s="161"/>
    </row>
    <row r="50" spans="1:12" ht="45" x14ac:dyDescent="0.25">
      <c r="A50" s="104" t="str">
        <f t="shared" ca="1" si="1"/>
        <v>MP4-45</v>
      </c>
      <c r="B50" s="39" t="s">
        <v>176</v>
      </c>
      <c r="C50" s="39"/>
      <c r="D50" s="79" t="str">
        <f t="shared" si="2"/>
        <v/>
      </c>
      <c r="E50" s="79">
        <v>2080</v>
      </c>
      <c r="F50" s="171" t="s">
        <v>257</v>
      </c>
      <c r="G50" s="189" t="s">
        <v>177</v>
      </c>
      <c r="H50" s="171" t="s">
        <v>187</v>
      </c>
      <c r="I50" s="171" t="s">
        <v>177</v>
      </c>
      <c r="J50" s="171" t="s">
        <v>177</v>
      </c>
      <c r="K50" s="161" t="s">
        <v>259</v>
      </c>
    </row>
    <row r="51" spans="1:12" ht="60" x14ac:dyDescent="0.25">
      <c r="A51" s="104" t="str">
        <f t="shared" ca="1" si="1"/>
        <v>MP4-46</v>
      </c>
      <c r="B51" s="39" t="s">
        <v>38</v>
      </c>
      <c r="C51" s="39"/>
      <c r="D51" s="79" t="str">
        <f t="shared" si="2"/>
        <v/>
      </c>
      <c r="E51" s="79">
        <v>1035</v>
      </c>
      <c r="F51" s="171" t="s">
        <v>256</v>
      </c>
      <c r="G51" s="189" t="s">
        <v>177</v>
      </c>
      <c r="H51" s="171" t="s">
        <v>187</v>
      </c>
      <c r="I51" s="171" t="s">
        <v>187</v>
      </c>
      <c r="J51" s="171" t="s">
        <v>187</v>
      </c>
      <c r="K51" s="161" t="s">
        <v>225</v>
      </c>
    </row>
    <row r="52" spans="1:12" x14ac:dyDescent="0.25">
      <c r="A52" s="104" t="str">
        <f t="shared" ca="1" si="1"/>
        <v>MP4-47</v>
      </c>
      <c r="B52" s="39" t="s">
        <v>209</v>
      </c>
      <c r="C52" s="39"/>
      <c r="D52" s="79" t="str">
        <f t="shared" si="2"/>
        <v/>
      </c>
      <c r="E52" s="79">
        <v>1360</v>
      </c>
      <c r="F52" s="171" t="s">
        <v>257</v>
      </c>
      <c r="G52" s="189" t="s">
        <v>187</v>
      </c>
      <c r="H52" s="171" t="s">
        <v>187</v>
      </c>
      <c r="I52" s="171" t="s">
        <v>177</v>
      </c>
      <c r="J52" s="171" t="s">
        <v>187</v>
      </c>
      <c r="K52" s="161"/>
    </row>
    <row r="53" spans="1:12" ht="60" x14ac:dyDescent="0.25">
      <c r="A53" s="104" t="str">
        <f t="shared" ca="1" si="1"/>
        <v>MP4-48</v>
      </c>
      <c r="B53" s="39" t="s">
        <v>186</v>
      </c>
      <c r="C53" s="39"/>
      <c r="D53" s="79" t="str">
        <f t="shared" si="2"/>
        <v/>
      </c>
      <c r="E53" s="79" t="s">
        <v>287</v>
      </c>
      <c r="F53" s="171" t="s">
        <v>257</v>
      </c>
      <c r="G53" s="189" t="s">
        <v>177</v>
      </c>
      <c r="H53" s="171" t="s">
        <v>187</v>
      </c>
      <c r="I53" s="171" t="s">
        <v>177</v>
      </c>
      <c r="J53" s="171" t="s">
        <v>177</v>
      </c>
      <c r="K53" s="161" t="s">
        <v>262</v>
      </c>
      <c r="L53" s="185" t="str">
        <f>_xlfn.IFNA(IF(AND($C$1="Parameter der Gruppe B",VLOOKUP(B53,Monomere2,2,FALSE)="Untersuchung im Berichtszeitraum"),"x",""),"z")</f>
        <v/>
      </c>
    </row>
    <row r="54" spans="1:12" ht="30" x14ac:dyDescent="0.25">
      <c r="A54" s="104" t="str">
        <f t="shared" ca="1" si="1"/>
        <v>MP4-49</v>
      </c>
      <c r="B54" s="39" t="s">
        <v>420</v>
      </c>
      <c r="C54" s="39"/>
      <c r="D54" s="79" t="str">
        <f t="shared" si="2"/>
        <v/>
      </c>
      <c r="E54" s="79">
        <v>1061</v>
      </c>
      <c r="F54" s="171" t="s">
        <v>256</v>
      </c>
      <c r="G54" s="189" t="s">
        <v>187</v>
      </c>
      <c r="H54" s="171" t="s">
        <v>187</v>
      </c>
      <c r="I54" s="171" t="s">
        <v>177</v>
      </c>
      <c r="J54" s="171" t="s">
        <v>187</v>
      </c>
      <c r="K54" s="161" t="s">
        <v>224</v>
      </c>
      <c r="L54" s="6" t="str">
        <f>_xlfn.IFNA(IF(AND($C$1="Parameter der Gruppe B",VLOOKUP(B54,Monomere2,2,FALSE)="Untersuchung im Berichtszeitraum"),"x",""),"z")</f>
        <v>z</v>
      </c>
    </row>
    <row r="55" spans="1:12" x14ac:dyDescent="0.25">
      <c r="A55" s="104" t="str">
        <f t="shared" si="1"/>
        <v/>
      </c>
      <c r="B55" s="183"/>
      <c r="C55" s="183"/>
      <c r="D55" s="184"/>
      <c r="E55" s="184"/>
      <c r="F55" s="183"/>
      <c r="G55" s="224"/>
      <c r="H55" s="183"/>
      <c r="I55" s="183"/>
      <c r="J55" s="183"/>
      <c r="K55" s="227"/>
    </row>
    <row r="56" spans="1:12" x14ac:dyDescent="0.25">
      <c r="A56" s="104" t="str">
        <f t="shared" si="1"/>
        <v/>
      </c>
      <c r="B56" s="183"/>
      <c r="C56" s="183"/>
      <c r="D56" s="184"/>
      <c r="E56" s="184"/>
      <c r="F56" s="183"/>
      <c r="G56" s="224"/>
      <c r="H56" s="183"/>
      <c r="I56" s="183"/>
      <c r="J56" s="183"/>
      <c r="K56" s="227"/>
    </row>
    <row r="57" spans="1:12" x14ac:dyDescent="0.25">
      <c r="A57" s="104" t="str">
        <f t="shared" si="1"/>
        <v/>
      </c>
      <c r="B57" s="183"/>
      <c r="C57" s="183"/>
      <c r="D57" s="184"/>
      <c r="E57" s="184"/>
      <c r="F57" s="183"/>
      <c r="G57" s="224"/>
      <c r="H57" s="183"/>
      <c r="I57" s="183"/>
      <c r="J57" s="183"/>
      <c r="K57" s="227"/>
    </row>
    <row r="58" spans="1:12" x14ac:dyDescent="0.25">
      <c r="A58" s="104" t="str">
        <f t="shared" si="1"/>
        <v/>
      </c>
      <c r="B58" s="183"/>
      <c r="C58" s="183"/>
      <c r="D58" s="184"/>
      <c r="E58" s="184"/>
      <c r="F58" s="183"/>
      <c r="G58" s="224"/>
      <c r="H58" s="183"/>
      <c r="I58" s="183"/>
      <c r="J58" s="183"/>
      <c r="K58" s="227"/>
    </row>
    <row r="59" spans="1:12" x14ac:dyDescent="0.25">
      <c r="A59" s="104" t="str">
        <f t="shared" si="1"/>
        <v/>
      </c>
      <c r="B59" s="183"/>
      <c r="C59" s="183"/>
      <c r="D59" s="184"/>
      <c r="E59" s="184"/>
      <c r="F59" s="183"/>
      <c r="G59" s="224"/>
      <c r="H59" s="183"/>
      <c r="I59" s="183"/>
      <c r="J59" s="183"/>
      <c r="K59" s="227"/>
    </row>
    <row r="60" spans="1:12" x14ac:dyDescent="0.25">
      <c r="A60" s="104" t="str">
        <f t="shared" si="1"/>
        <v/>
      </c>
      <c r="B60" s="183"/>
      <c r="C60" s="183"/>
      <c r="D60" s="184"/>
      <c r="E60" s="184"/>
      <c r="F60" s="183"/>
      <c r="G60" s="224"/>
      <c r="H60" s="183"/>
      <c r="I60" s="183"/>
      <c r="J60" s="183"/>
      <c r="K60" s="227"/>
    </row>
    <row r="61" spans="1:12" x14ac:dyDescent="0.25">
      <c r="A61" s="104" t="str">
        <f t="shared" si="1"/>
        <v/>
      </c>
      <c r="B61" s="183"/>
      <c r="C61" s="183"/>
      <c r="D61" s="184"/>
      <c r="E61" s="184"/>
      <c r="F61" s="183"/>
      <c r="G61" s="224"/>
      <c r="H61" s="183"/>
      <c r="I61" s="183"/>
      <c r="J61" s="183"/>
      <c r="K61" s="227"/>
    </row>
    <row r="62" spans="1:12" x14ac:dyDescent="0.25">
      <c r="A62" s="104" t="str">
        <f t="shared" si="1"/>
        <v/>
      </c>
      <c r="B62" s="183"/>
      <c r="C62" s="183"/>
      <c r="D62" s="184"/>
      <c r="E62" s="184"/>
      <c r="F62" s="183"/>
      <c r="G62" s="224"/>
      <c r="H62" s="183"/>
      <c r="I62" s="183"/>
      <c r="J62" s="183"/>
      <c r="K62" s="227"/>
    </row>
    <row r="63" spans="1:12" x14ac:dyDescent="0.25">
      <c r="A63" s="104" t="str">
        <f t="shared" si="1"/>
        <v/>
      </c>
      <c r="B63" s="183"/>
      <c r="C63" s="183"/>
      <c r="D63" s="184"/>
      <c r="E63" s="184"/>
      <c r="F63" s="183"/>
      <c r="G63" s="224"/>
      <c r="H63" s="183"/>
      <c r="I63" s="183"/>
      <c r="J63" s="183"/>
      <c r="K63" s="227"/>
    </row>
    <row r="64" spans="1:12" x14ac:dyDescent="0.25">
      <c r="A64" s="104" t="str">
        <f t="shared" si="1"/>
        <v/>
      </c>
      <c r="B64" s="183"/>
      <c r="C64" s="183"/>
      <c r="D64" s="184"/>
      <c r="E64" s="184"/>
      <c r="F64" s="183"/>
      <c r="G64" s="224"/>
      <c r="H64" s="183"/>
      <c r="I64" s="183"/>
      <c r="J64" s="183"/>
      <c r="K64" s="227"/>
    </row>
    <row r="65" spans="1:11" x14ac:dyDescent="0.25">
      <c r="A65" s="104" t="str">
        <f t="shared" si="1"/>
        <v/>
      </c>
      <c r="B65" s="183"/>
      <c r="C65" s="183"/>
      <c r="D65" s="184"/>
      <c r="E65" s="184"/>
      <c r="F65" s="183"/>
      <c r="G65" s="224"/>
      <c r="H65" s="183"/>
      <c r="I65" s="183"/>
      <c r="J65" s="183"/>
      <c r="K65" s="227"/>
    </row>
    <row r="66" spans="1:11" x14ac:dyDescent="0.25">
      <c r="A66" s="104" t="str">
        <f t="shared" si="1"/>
        <v/>
      </c>
      <c r="B66" s="183"/>
      <c r="C66" s="183"/>
      <c r="D66" s="184"/>
      <c r="E66" s="184"/>
      <c r="F66" s="183"/>
      <c r="G66" s="224"/>
      <c r="H66" s="183"/>
      <c r="I66" s="183"/>
      <c r="J66" s="183"/>
      <c r="K66" s="227"/>
    </row>
    <row r="67" spans="1:11" x14ac:dyDescent="0.25">
      <c r="A67" s="104" t="str">
        <f t="shared" si="1"/>
        <v/>
      </c>
      <c r="B67" s="183"/>
      <c r="C67" s="183"/>
      <c r="D67" s="184"/>
      <c r="E67" s="184"/>
      <c r="F67" s="183"/>
      <c r="G67" s="224"/>
      <c r="H67" s="183"/>
      <c r="I67" s="183"/>
      <c r="J67" s="183"/>
      <c r="K67" s="227"/>
    </row>
    <row r="68" spans="1:11" x14ac:dyDescent="0.25">
      <c r="A68" s="104" t="str">
        <f t="shared" si="1"/>
        <v/>
      </c>
      <c r="B68" s="183"/>
      <c r="C68" s="183"/>
      <c r="D68" s="184"/>
      <c r="E68" s="184"/>
      <c r="F68" s="183"/>
      <c r="G68" s="224"/>
      <c r="H68" s="183"/>
      <c r="I68" s="183"/>
      <c r="J68" s="183"/>
      <c r="K68" s="227"/>
    </row>
    <row r="69" spans="1:11" x14ac:dyDescent="0.25">
      <c r="A69" s="104" t="str">
        <f t="shared" si="1"/>
        <v/>
      </c>
      <c r="B69" s="183"/>
      <c r="C69" s="183"/>
      <c r="D69" s="184"/>
      <c r="E69" s="184"/>
      <c r="F69" s="183"/>
      <c r="G69" s="224"/>
      <c r="H69" s="183"/>
      <c r="I69" s="183"/>
      <c r="J69" s="183"/>
      <c r="K69" s="227"/>
    </row>
    <row r="70" spans="1:11" ht="15.75" thickBot="1" x14ac:dyDescent="0.3">
      <c r="A70" s="105" t="str">
        <f t="shared" si="1"/>
        <v/>
      </c>
      <c r="B70" s="225"/>
      <c r="C70" s="225"/>
      <c r="D70" s="229"/>
      <c r="E70" s="229"/>
      <c r="F70" s="225"/>
      <c r="G70" s="226"/>
      <c r="H70" s="225"/>
      <c r="I70" s="225"/>
      <c r="J70" s="225"/>
      <c r="K70" s="230"/>
    </row>
    <row r="71" spans="1:11" x14ac:dyDescent="0.25">
      <c r="A71" s="6" t="str">
        <f t="shared" ref="A71:A134" si="3">IF(B71="","",CONCATENATE($A$1,"-",ROW()-5))</f>
        <v/>
      </c>
    </row>
    <row r="72" spans="1:11" x14ac:dyDescent="0.25">
      <c r="A72" s="6" t="str">
        <f t="shared" si="3"/>
        <v/>
      </c>
    </row>
    <row r="73" spans="1:11" x14ac:dyDescent="0.25">
      <c r="A73" s="6" t="str">
        <f t="shared" si="3"/>
        <v/>
      </c>
    </row>
    <row r="74" spans="1:11" x14ac:dyDescent="0.25">
      <c r="A74" s="6" t="str">
        <f t="shared" si="3"/>
        <v/>
      </c>
    </row>
    <row r="75" spans="1:11" x14ac:dyDescent="0.25">
      <c r="A75" s="6" t="str">
        <f t="shared" si="3"/>
        <v/>
      </c>
    </row>
    <row r="76" spans="1:11" x14ac:dyDescent="0.25">
      <c r="A76" s="6" t="str">
        <f t="shared" si="3"/>
        <v/>
      </c>
    </row>
    <row r="77" spans="1:11" x14ac:dyDescent="0.25">
      <c r="A77" s="6" t="str">
        <f t="shared" si="3"/>
        <v/>
      </c>
    </row>
    <row r="78" spans="1:11" x14ac:dyDescent="0.25">
      <c r="A78" s="6" t="str">
        <f t="shared" si="3"/>
        <v/>
      </c>
    </row>
    <row r="79" spans="1:11" x14ac:dyDescent="0.25">
      <c r="A79" s="6" t="str">
        <f t="shared" si="3"/>
        <v/>
      </c>
    </row>
    <row r="80" spans="1:11" x14ac:dyDescent="0.25">
      <c r="A80" s="6" t="str">
        <f t="shared" si="3"/>
        <v/>
      </c>
    </row>
    <row r="81" spans="1:1" x14ac:dyDescent="0.25">
      <c r="A81" s="6" t="str">
        <f t="shared" si="3"/>
        <v/>
      </c>
    </row>
    <row r="82" spans="1:1" x14ac:dyDescent="0.25">
      <c r="A82" s="6" t="str">
        <f t="shared" si="3"/>
        <v/>
      </c>
    </row>
    <row r="83" spans="1:1" x14ac:dyDescent="0.25">
      <c r="A83" s="6" t="str">
        <f t="shared" si="3"/>
        <v/>
      </c>
    </row>
    <row r="84" spans="1:1" x14ac:dyDescent="0.25">
      <c r="A84" s="6" t="str">
        <f t="shared" si="3"/>
        <v/>
      </c>
    </row>
    <row r="85" spans="1:1" x14ac:dyDescent="0.25">
      <c r="A85" s="6" t="str">
        <f t="shared" si="3"/>
        <v/>
      </c>
    </row>
    <row r="86" spans="1:1" x14ac:dyDescent="0.25">
      <c r="A86" s="6" t="str">
        <f t="shared" si="3"/>
        <v/>
      </c>
    </row>
    <row r="87" spans="1:1" x14ac:dyDescent="0.25">
      <c r="A87" s="6" t="str">
        <f t="shared" si="3"/>
        <v/>
      </c>
    </row>
    <row r="88" spans="1:1" x14ac:dyDescent="0.25">
      <c r="A88" s="6" t="str">
        <f t="shared" si="3"/>
        <v/>
      </c>
    </row>
    <row r="89" spans="1:1" x14ac:dyDescent="0.25">
      <c r="A89" s="6" t="str">
        <f t="shared" si="3"/>
        <v/>
      </c>
    </row>
    <row r="90" spans="1:1" x14ac:dyDescent="0.25">
      <c r="A90" s="6" t="str">
        <f t="shared" si="3"/>
        <v/>
      </c>
    </row>
    <row r="91" spans="1:1" x14ac:dyDescent="0.25">
      <c r="A91" s="6" t="str">
        <f t="shared" si="3"/>
        <v/>
      </c>
    </row>
    <row r="92" spans="1:1" x14ac:dyDescent="0.25">
      <c r="A92" s="6" t="str">
        <f t="shared" si="3"/>
        <v/>
      </c>
    </row>
    <row r="93" spans="1:1" x14ac:dyDescent="0.25">
      <c r="A93" s="6" t="str">
        <f t="shared" si="3"/>
        <v/>
      </c>
    </row>
    <row r="94" spans="1:1" x14ac:dyDescent="0.25">
      <c r="A94" s="6" t="str">
        <f t="shared" si="3"/>
        <v/>
      </c>
    </row>
    <row r="95" spans="1:1" x14ac:dyDescent="0.25">
      <c r="A95" s="6" t="str">
        <f t="shared" si="3"/>
        <v/>
      </c>
    </row>
    <row r="96" spans="1:1" x14ac:dyDescent="0.25">
      <c r="A96" s="6" t="str">
        <f t="shared" si="3"/>
        <v/>
      </c>
    </row>
    <row r="97" spans="1:1" x14ac:dyDescent="0.25">
      <c r="A97" s="6" t="str">
        <f t="shared" si="3"/>
        <v/>
      </c>
    </row>
    <row r="98" spans="1:1" x14ac:dyDescent="0.25">
      <c r="A98" s="6" t="str">
        <f t="shared" si="3"/>
        <v/>
      </c>
    </row>
    <row r="99" spans="1:1" x14ac:dyDescent="0.25">
      <c r="A99" s="6" t="str">
        <f t="shared" si="3"/>
        <v/>
      </c>
    </row>
    <row r="100" spans="1:1" x14ac:dyDescent="0.25">
      <c r="A100" s="6" t="str">
        <f t="shared" si="3"/>
        <v/>
      </c>
    </row>
    <row r="101" spans="1:1" x14ac:dyDescent="0.25">
      <c r="A101" s="6" t="str">
        <f t="shared" si="3"/>
        <v/>
      </c>
    </row>
    <row r="102" spans="1:1" x14ac:dyDescent="0.25">
      <c r="A102" s="6" t="str">
        <f t="shared" si="3"/>
        <v/>
      </c>
    </row>
    <row r="103" spans="1:1" x14ac:dyDescent="0.25">
      <c r="A103" s="6" t="str">
        <f t="shared" si="3"/>
        <v/>
      </c>
    </row>
    <row r="104" spans="1:1" x14ac:dyDescent="0.25">
      <c r="A104" s="6" t="str">
        <f t="shared" si="3"/>
        <v/>
      </c>
    </row>
    <row r="105" spans="1:1" x14ac:dyDescent="0.25">
      <c r="A105" s="6" t="str">
        <f t="shared" si="3"/>
        <v/>
      </c>
    </row>
    <row r="106" spans="1:1" x14ac:dyDescent="0.25">
      <c r="A106" s="6" t="str">
        <f t="shared" si="3"/>
        <v/>
      </c>
    </row>
    <row r="107" spans="1:1" x14ac:dyDescent="0.25">
      <c r="A107" s="6" t="str">
        <f t="shared" si="3"/>
        <v/>
      </c>
    </row>
    <row r="108" spans="1:1" x14ac:dyDescent="0.25">
      <c r="A108" s="6" t="str">
        <f t="shared" si="3"/>
        <v/>
      </c>
    </row>
    <row r="109" spans="1:1" x14ac:dyDescent="0.25">
      <c r="A109" s="6" t="str">
        <f t="shared" si="3"/>
        <v/>
      </c>
    </row>
    <row r="110" spans="1:1" x14ac:dyDescent="0.25">
      <c r="A110" s="6" t="str">
        <f t="shared" si="3"/>
        <v/>
      </c>
    </row>
    <row r="111" spans="1:1" x14ac:dyDescent="0.25">
      <c r="A111" s="6" t="str">
        <f t="shared" si="3"/>
        <v/>
      </c>
    </row>
    <row r="112" spans="1:1" x14ac:dyDescent="0.25">
      <c r="A112" s="6" t="str">
        <f t="shared" si="3"/>
        <v/>
      </c>
    </row>
    <row r="113" spans="1:1" x14ac:dyDescent="0.25">
      <c r="A113" s="6" t="str">
        <f t="shared" si="3"/>
        <v/>
      </c>
    </row>
    <row r="114" spans="1:1" x14ac:dyDescent="0.25">
      <c r="A114" s="6" t="str">
        <f t="shared" si="3"/>
        <v/>
      </c>
    </row>
    <row r="115" spans="1:1" x14ac:dyDescent="0.25">
      <c r="A115" s="6" t="str">
        <f t="shared" si="3"/>
        <v/>
      </c>
    </row>
    <row r="116" spans="1:1" x14ac:dyDescent="0.25">
      <c r="A116" s="6" t="str">
        <f t="shared" si="3"/>
        <v/>
      </c>
    </row>
    <row r="117" spans="1:1" x14ac:dyDescent="0.25">
      <c r="A117" s="6" t="str">
        <f t="shared" si="3"/>
        <v/>
      </c>
    </row>
    <row r="118" spans="1:1" x14ac:dyDescent="0.25">
      <c r="A118" s="6" t="str">
        <f t="shared" si="3"/>
        <v/>
      </c>
    </row>
    <row r="119" spans="1:1" x14ac:dyDescent="0.25">
      <c r="A119" s="6" t="str">
        <f t="shared" si="3"/>
        <v/>
      </c>
    </row>
    <row r="120" spans="1:1" x14ac:dyDescent="0.25">
      <c r="A120" s="6" t="str">
        <f t="shared" si="3"/>
        <v/>
      </c>
    </row>
    <row r="121" spans="1:1" x14ac:dyDescent="0.25">
      <c r="A121" s="6" t="str">
        <f t="shared" si="3"/>
        <v/>
      </c>
    </row>
    <row r="122" spans="1:1" x14ac:dyDescent="0.25">
      <c r="A122" s="6" t="str">
        <f t="shared" si="3"/>
        <v/>
      </c>
    </row>
    <row r="123" spans="1:1" x14ac:dyDescent="0.25">
      <c r="A123" s="6" t="str">
        <f t="shared" si="3"/>
        <v/>
      </c>
    </row>
    <row r="124" spans="1:1" x14ac:dyDescent="0.25">
      <c r="A124" s="6" t="str">
        <f t="shared" si="3"/>
        <v/>
      </c>
    </row>
    <row r="125" spans="1:1" x14ac:dyDescent="0.25">
      <c r="A125" s="6" t="str">
        <f t="shared" si="3"/>
        <v/>
      </c>
    </row>
    <row r="126" spans="1:1" x14ac:dyDescent="0.25">
      <c r="A126" s="6" t="str">
        <f t="shared" si="3"/>
        <v/>
      </c>
    </row>
    <row r="127" spans="1:1" x14ac:dyDescent="0.25">
      <c r="A127" s="6" t="str">
        <f t="shared" si="3"/>
        <v/>
      </c>
    </row>
    <row r="128" spans="1:1" x14ac:dyDescent="0.25">
      <c r="A128" s="6" t="str">
        <f t="shared" si="3"/>
        <v/>
      </c>
    </row>
    <row r="129" spans="1:1" x14ac:dyDescent="0.25">
      <c r="A129" s="6" t="str">
        <f t="shared" si="3"/>
        <v/>
      </c>
    </row>
    <row r="130" spans="1:1" x14ac:dyDescent="0.25">
      <c r="A130" s="6" t="str">
        <f t="shared" si="3"/>
        <v/>
      </c>
    </row>
    <row r="131" spans="1:1" x14ac:dyDescent="0.25">
      <c r="A131" s="6" t="str">
        <f t="shared" si="3"/>
        <v/>
      </c>
    </row>
    <row r="132" spans="1:1" x14ac:dyDescent="0.25">
      <c r="A132" s="6" t="str">
        <f t="shared" si="3"/>
        <v/>
      </c>
    </row>
    <row r="133" spans="1:1" x14ac:dyDescent="0.25">
      <c r="A133" s="6" t="str">
        <f t="shared" si="3"/>
        <v/>
      </c>
    </row>
    <row r="134" spans="1:1" x14ac:dyDescent="0.25">
      <c r="A134" s="6" t="str">
        <f t="shared" si="3"/>
        <v/>
      </c>
    </row>
    <row r="135" spans="1:1" x14ac:dyDescent="0.25">
      <c r="A135" s="6" t="str">
        <f t="shared" ref="A135:A198" si="4">IF(B135="","",CONCATENATE($A$1,"-",ROW()-5))</f>
        <v/>
      </c>
    </row>
    <row r="136" spans="1:1" x14ac:dyDescent="0.25">
      <c r="A136" s="6" t="str">
        <f t="shared" si="4"/>
        <v/>
      </c>
    </row>
    <row r="137" spans="1:1" x14ac:dyDescent="0.25">
      <c r="A137" s="6" t="str">
        <f t="shared" si="4"/>
        <v/>
      </c>
    </row>
    <row r="138" spans="1:1" x14ac:dyDescent="0.25">
      <c r="A138" s="6" t="str">
        <f t="shared" si="4"/>
        <v/>
      </c>
    </row>
    <row r="139" spans="1:1" x14ac:dyDescent="0.25">
      <c r="A139" s="6" t="str">
        <f t="shared" si="4"/>
        <v/>
      </c>
    </row>
    <row r="140" spans="1:1" x14ac:dyDescent="0.25">
      <c r="A140" s="6" t="str">
        <f t="shared" si="4"/>
        <v/>
      </c>
    </row>
    <row r="141" spans="1:1" x14ac:dyDescent="0.25">
      <c r="A141" s="6" t="str">
        <f t="shared" si="4"/>
        <v/>
      </c>
    </row>
    <row r="142" spans="1:1" x14ac:dyDescent="0.25">
      <c r="A142" s="6" t="str">
        <f t="shared" si="4"/>
        <v/>
      </c>
    </row>
    <row r="143" spans="1:1" x14ac:dyDescent="0.25">
      <c r="A143" s="6" t="str">
        <f t="shared" si="4"/>
        <v/>
      </c>
    </row>
    <row r="144" spans="1:1" x14ac:dyDescent="0.25">
      <c r="A144" s="6" t="str">
        <f t="shared" si="4"/>
        <v/>
      </c>
    </row>
    <row r="145" spans="1:1" x14ac:dyDescent="0.25">
      <c r="A145" s="6" t="str">
        <f t="shared" si="4"/>
        <v/>
      </c>
    </row>
    <row r="146" spans="1:1" x14ac:dyDescent="0.25">
      <c r="A146" s="6" t="str">
        <f t="shared" si="4"/>
        <v/>
      </c>
    </row>
    <row r="147" spans="1:1" x14ac:dyDescent="0.25">
      <c r="A147" s="6" t="str">
        <f t="shared" si="4"/>
        <v/>
      </c>
    </row>
    <row r="148" spans="1:1" x14ac:dyDescent="0.25">
      <c r="A148" s="6" t="str">
        <f t="shared" si="4"/>
        <v/>
      </c>
    </row>
    <row r="149" spans="1:1" x14ac:dyDescent="0.25">
      <c r="A149" s="6" t="str">
        <f t="shared" si="4"/>
        <v/>
      </c>
    </row>
    <row r="150" spans="1:1" x14ac:dyDescent="0.25">
      <c r="A150" s="6" t="str">
        <f t="shared" si="4"/>
        <v/>
      </c>
    </row>
    <row r="151" spans="1:1" x14ac:dyDescent="0.25">
      <c r="A151" s="6" t="str">
        <f t="shared" si="4"/>
        <v/>
      </c>
    </row>
    <row r="152" spans="1:1" x14ac:dyDescent="0.25">
      <c r="A152" s="6" t="str">
        <f t="shared" si="4"/>
        <v/>
      </c>
    </row>
    <row r="153" spans="1:1" x14ac:dyDescent="0.25">
      <c r="A153" s="6" t="str">
        <f t="shared" si="4"/>
        <v/>
      </c>
    </row>
    <row r="154" spans="1:1" x14ac:dyDescent="0.25">
      <c r="A154" s="6" t="str">
        <f t="shared" si="4"/>
        <v/>
      </c>
    </row>
    <row r="155" spans="1:1" x14ac:dyDescent="0.25">
      <c r="A155" s="6" t="str">
        <f t="shared" si="4"/>
        <v/>
      </c>
    </row>
    <row r="156" spans="1:1" x14ac:dyDescent="0.25">
      <c r="A156" s="6" t="str">
        <f t="shared" si="4"/>
        <v/>
      </c>
    </row>
    <row r="157" spans="1:1" x14ac:dyDescent="0.25">
      <c r="A157" s="6" t="str">
        <f t="shared" si="4"/>
        <v/>
      </c>
    </row>
    <row r="158" spans="1:1" x14ac:dyDescent="0.25">
      <c r="A158" s="6" t="str">
        <f t="shared" si="4"/>
        <v/>
      </c>
    </row>
    <row r="159" spans="1:1" x14ac:dyDescent="0.25">
      <c r="A159" s="6" t="str">
        <f t="shared" si="4"/>
        <v/>
      </c>
    </row>
    <row r="160" spans="1:1" x14ac:dyDescent="0.25">
      <c r="A160" s="6" t="str">
        <f t="shared" si="4"/>
        <v/>
      </c>
    </row>
    <row r="161" spans="1:1" x14ac:dyDescent="0.25">
      <c r="A161" s="6" t="str">
        <f t="shared" si="4"/>
        <v/>
      </c>
    </row>
    <row r="162" spans="1:1" x14ac:dyDescent="0.25">
      <c r="A162" s="6" t="str">
        <f t="shared" si="4"/>
        <v/>
      </c>
    </row>
    <row r="163" spans="1:1" x14ac:dyDescent="0.25">
      <c r="A163" s="6" t="str">
        <f t="shared" si="4"/>
        <v/>
      </c>
    </row>
    <row r="164" spans="1:1" x14ac:dyDescent="0.25">
      <c r="A164" s="6" t="str">
        <f t="shared" si="4"/>
        <v/>
      </c>
    </row>
    <row r="165" spans="1:1" x14ac:dyDescent="0.25">
      <c r="A165" s="6" t="str">
        <f t="shared" si="4"/>
        <v/>
      </c>
    </row>
    <row r="166" spans="1:1" x14ac:dyDescent="0.25">
      <c r="A166" s="6" t="str">
        <f t="shared" si="4"/>
        <v/>
      </c>
    </row>
    <row r="167" spans="1:1" x14ac:dyDescent="0.25">
      <c r="A167" s="6" t="str">
        <f t="shared" si="4"/>
        <v/>
      </c>
    </row>
    <row r="168" spans="1:1" x14ac:dyDescent="0.25">
      <c r="A168" s="6" t="str">
        <f t="shared" si="4"/>
        <v/>
      </c>
    </row>
    <row r="169" spans="1:1" x14ac:dyDescent="0.25">
      <c r="A169" s="6" t="str">
        <f t="shared" si="4"/>
        <v/>
      </c>
    </row>
    <row r="170" spans="1:1" x14ac:dyDescent="0.25">
      <c r="A170" s="6" t="str">
        <f t="shared" si="4"/>
        <v/>
      </c>
    </row>
    <row r="171" spans="1:1" x14ac:dyDescent="0.25">
      <c r="A171" s="6" t="str">
        <f t="shared" si="4"/>
        <v/>
      </c>
    </row>
    <row r="172" spans="1:1" x14ac:dyDescent="0.25">
      <c r="A172" s="6" t="str">
        <f t="shared" si="4"/>
        <v/>
      </c>
    </row>
    <row r="173" spans="1:1" x14ac:dyDescent="0.25">
      <c r="A173" s="6" t="str">
        <f t="shared" si="4"/>
        <v/>
      </c>
    </row>
    <row r="174" spans="1:1" x14ac:dyDescent="0.25">
      <c r="A174" s="6" t="str">
        <f t="shared" si="4"/>
        <v/>
      </c>
    </row>
    <row r="175" spans="1:1" x14ac:dyDescent="0.25">
      <c r="A175" s="6" t="str">
        <f t="shared" si="4"/>
        <v/>
      </c>
    </row>
    <row r="176" spans="1:1" x14ac:dyDescent="0.25">
      <c r="A176" s="6" t="str">
        <f t="shared" si="4"/>
        <v/>
      </c>
    </row>
    <row r="177" spans="1:1" x14ac:dyDescent="0.25">
      <c r="A177" s="6" t="str">
        <f t="shared" si="4"/>
        <v/>
      </c>
    </row>
    <row r="178" spans="1:1" x14ac:dyDescent="0.25">
      <c r="A178" s="6" t="str">
        <f t="shared" si="4"/>
        <v/>
      </c>
    </row>
    <row r="179" spans="1:1" x14ac:dyDescent="0.25">
      <c r="A179" s="6" t="str">
        <f t="shared" si="4"/>
        <v/>
      </c>
    </row>
    <row r="180" spans="1:1" x14ac:dyDescent="0.25">
      <c r="A180" s="6" t="str">
        <f t="shared" si="4"/>
        <v/>
      </c>
    </row>
    <row r="181" spans="1:1" x14ac:dyDescent="0.25">
      <c r="A181" s="6" t="str">
        <f t="shared" si="4"/>
        <v/>
      </c>
    </row>
    <row r="182" spans="1:1" x14ac:dyDescent="0.25">
      <c r="A182" s="6" t="str">
        <f t="shared" si="4"/>
        <v/>
      </c>
    </row>
    <row r="183" spans="1:1" x14ac:dyDescent="0.25">
      <c r="A183" s="6" t="str">
        <f t="shared" si="4"/>
        <v/>
      </c>
    </row>
    <row r="184" spans="1:1" x14ac:dyDescent="0.25">
      <c r="A184" s="6" t="str">
        <f t="shared" si="4"/>
        <v/>
      </c>
    </row>
    <row r="185" spans="1:1" x14ac:dyDescent="0.25">
      <c r="A185" s="6" t="str">
        <f t="shared" si="4"/>
        <v/>
      </c>
    </row>
    <row r="186" spans="1:1" x14ac:dyDescent="0.25">
      <c r="A186" s="6" t="str">
        <f t="shared" si="4"/>
        <v/>
      </c>
    </row>
    <row r="187" spans="1:1" x14ac:dyDescent="0.25">
      <c r="A187" s="6" t="str">
        <f t="shared" si="4"/>
        <v/>
      </c>
    </row>
    <row r="188" spans="1:1" x14ac:dyDescent="0.25">
      <c r="A188" s="6" t="str">
        <f t="shared" si="4"/>
        <v/>
      </c>
    </row>
    <row r="189" spans="1:1" x14ac:dyDescent="0.25">
      <c r="A189" s="6" t="str">
        <f t="shared" si="4"/>
        <v/>
      </c>
    </row>
    <row r="190" spans="1:1" x14ac:dyDescent="0.25">
      <c r="A190" s="6" t="str">
        <f t="shared" si="4"/>
        <v/>
      </c>
    </row>
    <row r="191" spans="1:1" x14ac:dyDescent="0.25">
      <c r="A191" s="6" t="str">
        <f t="shared" si="4"/>
        <v/>
      </c>
    </row>
    <row r="192" spans="1:1" x14ac:dyDescent="0.25">
      <c r="A192" s="6" t="str">
        <f t="shared" si="4"/>
        <v/>
      </c>
    </row>
    <row r="193" spans="1:1" x14ac:dyDescent="0.25">
      <c r="A193" s="6" t="str">
        <f t="shared" si="4"/>
        <v/>
      </c>
    </row>
    <row r="194" spans="1:1" x14ac:dyDescent="0.25">
      <c r="A194" s="6" t="str">
        <f t="shared" si="4"/>
        <v/>
      </c>
    </row>
    <row r="195" spans="1:1" x14ac:dyDescent="0.25">
      <c r="A195" s="6" t="str">
        <f t="shared" si="4"/>
        <v/>
      </c>
    </row>
    <row r="196" spans="1:1" x14ac:dyDescent="0.25">
      <c r="A196" s="6" t="str">
        <f t="shared" si="4"/>
        <v/>
      </c>
    </row>
    <row r="197" spans="1:1" x14ac:dyDescent="0.25">
      <c r="A197" s="6" t="str">
        <f t="shared" si="4"/>
        <v/>
      </c>
    </row>
    <row r="198" spans="1:1" x14ac:dyDescent="0.25">
      <c r="A198" s="6" t="str">
        <f t="shared" si="4"/>
        <v/>
      </c>
    </row>
    <row r="199" spans="1:1" x14ac:dyDescent="0.25">
      <c r="A199" s="6" t="str">
        <f t="shared" ref="A199:A205" si="5">IF(B199="","",CONCATENATE($A$1,"-",ROW()-5))</f>
        <v/>
      </c>
    </row>
    <row r="200" spans="1:1" x14ac:dyDescent="0.25">
      <c r="A200" s="6" t="str">
        <f t="shared" si="5"/>
        <v/>
      </c>
    </row>
    <row r="201" spans="1:1" x14ac:dyDescent="0.25">
      <c r="A201" s="6" t="str">
        <f t="shared" si="5"/>
        <v/>
      </c>
    </row>
    <row r="202" spans="1:1" x14ac:dyDescent="0.25">
      <c r="A202" s="6" t="str">
        <f t="shared" si="5"/>
        <v/>
      </c>
    </row>
    <row r="203" spans="1:1" x14ac:dyDescent="0.25">
      <c r="A203" s="6" t="str">
        <f t="shared" si="5"/>
        <v/>
      </c>
    </row>
    <row r="204" spans="1:1" x14ac:dyDescent="0.25">
      <c r="A204" s="6" t="str">
        <f t="shared" si="5"/>
        <v/>
      </c>
    </row>
    <row r="205" spans="1:1" x14ac:dyDescent="0.25">
      <c r="A205" s="6" t="str">
        <f t="shared" si="5"/>
        <v/>
      </c>
    </row>
  </sheetData>
  <sheetProtection sheet="1" objects="1" scenarios="1" formatCells="0" formatColumns="0" formatRows="0" autoFilter="0"/>
  <autoFilter ref="B5:J5"/>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05"/>
  <sheetViews>
    <sheetView workbookViewId="0">
      <selection activeCell="C1" sqref="C1:F1"/>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MP5</v>
      </c>
      <c r="B1" s="5" t="s">
        <v>409</v>
      </c>
      <c r="C1" s="236" t="s">
        <v>406</v>
      </c>
      <c r="D1" s="237"/>
      <c r="E1" s="237"/>
      <c r="F1" s="238"/>
      <c r="G1" s="239" t="str">
        <f>CONCATENATE('Allgemeine Angaben'!B5," ",'Allgemeine Angaben'!B1)</f>
        <v xml:space="preserve"> </v>
      </c>
      <c r="H1" s="239"/>
      <c r="I1" s="239"/>
      <c r="J1" s="239"/>
      <c r="K1" s="239"/>
    </row>
    <row r="2" spans="1:11" ht="18.75" x14ac:dyDescent="0.3">
      <c r="D2" s="179"/>
    </row>
    <row r="3" spans="1:11" ht="132"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x14ac:dyDescent="0.25">
      <c r="A6" s="223" t="str">
        <f ca="1">IF(B6="","",CONCATENATE($A$1,"-",ROW()-5))</f>
        <v>MP5-1</v>
      </c>
      <c r="B6" s="180" t="s">
        <v>15</v>
      </c>
      <c r="C6" s="180"/>
      <c r="D6" s="181"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1">
        <v>2008</v>
      </c>
      <c r="F6" s="187" t="s">
        <v>257</v>
      </c>
      <c r="G6" s="188" t="s">
        <v>187</v>
      </c>
      <c r="H6" s="187" t="s">
        <v>187</v>
      </c>
      <c r="I6" s="187" t="s">
        <v>177</v>
      </c>
      <c r="J6" s="187" t="s">
        <v>187</v>
      </c>
      <c r="K6" s="182"/>
    </row>
    <row r="7" spans="1:11" ht="45" x14ac:dyDescent="0.25">
      <c r="A7" s="104" t="str">
        <f t="shared" ref="A7:A70" ca="1" si="1">IF(B7="","",CONCATENATE($A$1,"-",ROW()-5))</f>
        <v>MP5-2</v>
      </c>
      <c r="B7" s="39" t="s">
        <v>184</v>
      </c>
      <c r="C7" s="39"/>
      <c r="D7" s="79" t="str">
        <f t="shared" si="0"/>
        <v/>
      </c>
      <c r="E7" s="79" t="s">
        <v>285</v>
      </c>
      <c r="F7" s="171" t="s">
        <v>257</v>
      </c>
      <c r="G7" s="189" t="s">
        <v>187</v>
      </c>
      <c r="H7" s="171" t="s">
        <v>187</v>
      </c>
      <c r="I7" s="171" t="s">
        <v>177</v>
      </c>
      <c r="J7" s="171" t="s">
        <v>177</v>
      </c>
      <c r="K7" s="161" t="s">
        <v>371</v>
      </c>
    </row>
    <row r="8" spans="1:11" ht="30" x14ac:dyDescent="0.25">
      <c r="A8" s="104" t="str">
        <f t="shared" ca="1" si="1"/>
        <v>MP5-3</v>
      </c>
      <c r="B8" s="39" t="s">
        <v>25</v>
      </c>
      <c r="C8" s="39"/>
      <c r="D8" s="79" t="str">
        <f t="shared" si="0"/>
        <v/>
      </c>
      <c r="E8" s="79">
        <v>1131</v>
      </c>
      <c r="F8" s="171" t="s">
        <v>255</v>
      </c>
      <c r="G8" s="189" t="s">
        <v>187</v>
      </c>
      <c r="H8" s="171" t="s">
        <v>187</v>
      </c>
      <c r="I8" s="171" t="s">
        <v>177</v>
      </c>
      <c r="J8" s="171" t="s">
        <v>187</v>
      </c>
      <c r="K8" s="161" t="s">
        <v>283</v>
      </c>
    </row>
    <row r="9" spans="1:11" x14ac:dyDescent="0.25">
      <c r="A9" s="104" t="str">
        <f t="shared" ca="1" si="1"/>
        <v>MP5-4</v>
      </c>
      <c r="B9" s="39" t="s">
        <v>26</v>
      </c>
      <c r="C9" s="39"/>
      <c r="D9" s="79" t="str">
        <f t="shared" si="0"/>
        <v/>
      </c>
      <c r="E9" s="79">
        <v>1248</v>
      </c>
      <c r="F9" s="171" t="s">
        <v>257</v>
      </c>
      <c r="G9" s="189" t="s">
        <v>187</v>
      </c>
      <c r="H9" s="171" t="s">
        <v>187</v>
      </c>
      <c r="I9" s="171" t="s">
        <v>177</v>
      </c>
      <c r="J9" s="171" t="s">
        <v>187</v>
      </c>
      <c r="K9" s="161"/>
    </row>
    <row r="10" spans="1:11" x14ac:dyDescent="0.25">
      <c r="A10" s="104" t="str">
        <f t="shared" ca="1" si="1"/>
        <v>MP5-5</v>
      </c>
      <c r="B10" s="39" t="s">
        <v>5</v>
      </c>
      <c r="C10" s="39"/>
      <c r="D10" s="79" t="str">
        <f t="shared" si="0"/>
        <v/>
      </c>
      <c r="E10" s="79">
        <v>1145</v>
      </c>
      <c r="F10" s="171" t="s">
        <v>257</v>
      </c>
      <c r="G10" s="189" t="s">
        <v>177</v>
      </c>
      <c r="H10" s="171" t="s">
        <v>187</v>
      </c>
      <c r="I10" s="171" t="s">
        <v>177</v>
      </c>
      <c r="J10" s="171" t="s">
        <v>187</v>
      </c>
      <c r="K10" s="161"/>
    </row>
    <row r="11" spans="1:11" x14ac:dyDescent="0.25">
      <c r="A11" s="104" t="str">
        <f t="shared" ca="1" si="1"/>
        <v>MP5-6</v>
      </c>
      <c r="B11" s="183" t="s">
        <v>6</v>
      </c>
      <c r="C11" s="183"/>
      <c r="D11" s="184" t="str">
        <f t="shared" si="0"/>
        <v/>
      </c>
      <c r="E11" s="184">
        <v>1142</v>
      </c>
      <c r="F11" s="171" t="s">
        <v>257</v>
      </c>
      <c r="G11" s="189" t="s">
        <v>177</v>
      </c>
      <c r="H11" s="171" t="s">
        <v>187</v>
      </c>
      <c r="I11" s="171" t="s">
        <v>177</v>
      </c>
      <c r="J11" s="171" t="s">
        <v>187</v>
      </c>
      <c r="K11" s="161"/>
    </row>
    <row r="12" spans="1:11" x14ac:dyDescent="0.25">
      <c r="A12" s="104" t="str">
        <f t="shared" ca="1" si="1"/>
        <v>MP5-7</v>
      </c>
      <c r="B12" s="39" t="s">
        <v>8</v>
      </c>
      <c r="C12" s="39"/>
      <c r="D12" s="79" t="str">
        <f t="shared" si="0"/>
        <v/>
      </c>
      <c r="E12" s="79">
        <v>2454</v>
      </c>
      <c r="F12" s="171" t="s">
        <v>257</v>
      </c>
      <c r="G12" s="189" t="s">
        <v>177</v>
      </c>
      <c r="H12" s="171" t="s">
        <v>187</v>
      </c>
      <c r="I12" s="171" t="s">
        <v>177</v>
      </c>
      <c r="J12" s="171" t="s">
        <v>187</v>
      </c>
      <c r="K12" s="161"/>
    </row>
    <row r="13" spans="1:11" x14ac:dyDescent="0.25">
      <c r="A13" s="104" t="str">
        <f t="shared" ca="1" si="1"/>
        <v>MP5-8</v>
      </c>
      <c r="B13" s="39" t="s">
        <v>7</v>
      </c>
      <c r="C13" s="39"/>
      <c r="D13" s="79" t="str">
        <f t="shared" si="0"/>
        <v/>
      </c>
      <c r="E13" s="79">
        <v>2371</v>
      </c>
      <c r="F13" s="171" t="s">
        <v>257</v>
      </c>
      <c r="G13" s="189" t="s">
        <v>187</v>
      </c>
      <c r="H13" s="171" t="s">
        <v>187</v>
      </c>
      <c r="I13" s="171" t="s">
        <v>177</v>
      </c>
      <c r="J13" s="171" t="s">
        <v>187</v>
      </c>
      <c r="K13" s="161"/>
    </row>
    <row r="14" spans="1:11" ht="30" x14ac:dyDescent="0.25">
      <c r="A14" s="104" t="str">
        <f t="shared" ca="1" si="1"/>
        <v>MP5-9</v>
      </c>
      <c r="B14" s="39" t="s">
        <v>17</v>
      </c>
      <c r="C14" s="39"/>
      <c r="D14" s="79" t="str">
        <f t="shared" si="0"/>
        <v/>
      </c>
      <c r="E14" s="79">
        <v>1138</v>
      </c>
      <c r="F14" s="171" t="s">
        <v>257</v>
      </c>
      <c r="G14" s="189" t="s">
        <v>177</v>
      </c>
      <c r="H14" s="171" t="s">
        <v>177</v>
      </c>
      <c r="I14" s="171" t="s">
        <v>177</v>
      </c>
      <c r="J14" s="171" t="s">
        <v>187</v>
      </c>
      <c r="K14" s="161" t="s">
        <v>288</v>
      </c>
    </row>
    <row r="15" spans="1:11" x14ac:dyDescent="0.25">
      <c r="A15" s="104" t="str">
        <f t="shared" ca="1" si="1"/>
        <v>MP5-10</v>
      </c>
      <c r="B15" s="39" t="s">
        <v>9</v>
      </c>
      <c r="C15" s="39"/>
      <c r="D15" s="79" t="str">
        <f t="shared" si="0"/>
        <v/>
      </c>
      <c r="E15" s="79">
        <v>1211</v>
      </c>
      <c r="F15" s="171" t="s">
        <v>257</v>
      </c>
      <c r="G15" s="189" t="s">
        <v>187</v>
      </c>
      <c r="H15" s="171" t="s">
        <v>187</v>
      </c>
      <c r="I15" s="171" t="s">
        <v>177</v>
      </c>
      <c r="J15" s="171" t="s">
        <v>187</v>
      </c>
      <c r="K15" s="161"/>
    </row>
    <row r="16" spans="1:11" x14ac:dyDescent="0.25">
      <c r="A16" s="104" t="str">
        <f t="shared" ca="1" si="1"/>
        <v>MP5-11</v>
      </c>
      <c r="B16" s="39" t="s">
        <v>10</v>
      </c>
      <c r="C16" s="39"/>
      <c r="D16" s="79" t="str">
        <f t="shared" si="0"/>
        <v/>
      </c>
      <c r="E16" s="79">
        <v>1325</v>
      </c>
      <c r="F16" s="171" t="s">
        <v>257</v>
      </c>
      <c r="G16" s="189" t="s">
        <v>187</v>
      </c>
      <c r="H16" s="171" t="s">
        <v>187</v>
      </c>
      <c r="I16" s="171" t="s">
        <v>177</v>
      </c>
      <c r="J16" s="171" t="s">
        <v>187</v>
      </c>
      <c r="K16" s="161"/>
    </row>
    <row r="17" spans="1:11" x14ac:dyDescent="0.25">
      <c r="A17" s="104" t="str">
        <f t="shared" ca="1" si="1"/>
        <v>MP5-12</v>
      </c>
      <c r="B17" s="39" t="s">
        <v>11</v>
      </c>
      <c r="C17" s="39"/>
      <c r="D17" s="79" t="str">
        <f t="shared" si="0"/>
        <v/>
      </c>
      <c r="E17" s="79">
        <v>1165</v>
      </c>
      <c r="F17" s="171" t="s">
        <v>257</v>
      </c>
      <c r="G17" s="189" t="s">
        <v>177</v>
      </c>
      <c r="H17" s="171" t="s">
        <v>187</v>
      </c>
      <c r="I17" s="171" t="s">
        <v>177</v>
      </c>
      <c r="J17" s="171" t="s">
        <v>187</v>
      </c>
      <c r="K17" s="161"/>
    </row>
    <row r="18" spans="1:11" ht="30" x14ac:dyDescent="0.25">
      <c r="A18" s="104" t="str">
        <f t="shared" ca="1" si="1"/>
        <v>MP5-13</v>
      </c>
      <c r="B18" s="39" t="s">
        <v>211</v>
      </c>
      <c r="C18" s="39"/>
      <c r="D18" s="79" t="str">
        <f t="shared" si="0"/>
        <v/>
      </c>
      <c r="E18" s="79">
        <v>1078</v>
      </c>
      <c r="F18" s="171" t="s">
        <v>257</v>
      </c>
      <c r="G18" s="189" t="s">
        <v>187</v>
      </c>
      <c r="H18" s="171" t="s">
        <v>187</v>
      </c>
      <c r="I18" s="171" t="s">
        <v>177</v>
      </c>
      <c r="J18" s="171" t="s">
        <v>177</v>
      </c>
      <c r="K18" s="161" t="s">
        <v>258</v>
      </c>
    </row>
    <row r="19" spans="1:11" ht="43.9" customHeight="1" x14ac:dyDescent="0.25">
      <c r="A19" s="104" t="str">
        <f t="shared" ca="1" si="1"/>
        <v>MP5-14</v>
      </c>
      <c r="B19" s="39" t="s">
        <v>27</v>
      </c>
      <c r="C19" s="39"/>
      <c r="D19" s="79" t="str">
        <f t="shared" si="0"/>
        <v/>
      </c>
      <c r="E19" s="79">
        <v>1331</v>
      </c>
      <c r="F19" s="171" t="s">
        <v>257</v>
      </c>
      <c r="G19" s="189" t="s">
        <v>187</v>
      </c>
      <c r="H19" s="171" t="s">
        <v>187</v>
      </c>
      <c r="I19" s="171" t="s">
        <v>177</v>
      </c>
      <c r="J19" s="171" t="s">
        <v>187</v>
      </c>
      <c r="K19" s="161"/>
    </row>
    <row r="20" spans="1:11" x14ac:dyDescent="0.25">
      <c r="A20" s="104" t="str">
        <f t="shared" ca="1" si="1"/>
        <v>MP5-15</v>
      </c>
      <c r="B20" s="39" t="s">
        <v>12</v>
      </c>
      <c r="C20" s="39"/>
      <c r="D20" s="79" t="str">
        <f t="shared" si="0"/>
        <v/>
      </c>
      <c r="E20" s="79">
        <v>1151</v>
      </c>
      <c r="F20" s="171" t="s">
        <v>257</v>
      </c>
      <c r="G20" s="189" t="s">
        <v>187</v>
      </c>
      <c r="H20" s="171" t="s">
        <v>187</v>
      </c>
      <c r="I20" s="171" t="s">
        <v>177</v>
      </c>
      <c r="J20" s="171" t="s">
        <v>187</v>
      </c>
      <c r="K20" s="161"/>
    </row>
    <row r="21" spans="1:11" x14ac:dyDescent="0.25">
      <c r="A21" s="104" t="str">
        <f t="shared" ca="1" si="1"/>
        <v>MP5-16</v>
      </c>
      <c r="B21" s="39" t="s">
        <v>28</v>
      </c>
      <c r="C21" s="39"/>
      <c r="D21" s="79" t="str">
        <f t="shared" si="0"/>
        <v/>
      </c>
      <c r="E21" s="79">
        <v>1778</v>
      </c>
      <c r="F21" s="171" t="s">
        <v>256</v>
      </c>
      <c r="G21" s="189" t="s">
        <v>187</v>
      </c>
      <c r="H21" s="171" t="s">
        <v>187</v>
      </c>
      <c r="I21" s="171" t="s">
        <v>187</v>
      </c>
      <c r="J21" s="171" t="s">
        <v>177</v>
      </c>
      <c r="K21" s="161" t="s">
        <v>284</v>
      </c>
    </row>
    <row r="22" spans="1:11" ht="30" x14ac:dyDescent="0.25">
      <c r="A22" s="104" t="str">
        <f t="shared" ca="1" si="1"/>
        <v>MP5-17</v>
      </c>
      <c r="B22" s="39" t="s">
        <v>37</v>
      </c>
      <c r="C22" s="39"/>
      <c r="D22" s="79" t="str">
        <f t="shared" si="0"/>
        <v/>
      </c>
      <c r="E22" s="79">
        <v>1773</v>
      </c>
      <c r="F22" s="171" t="s">
        <v>256</v>
      </c>
      <c r="G22" s="189" t="s">
        <v>177</v>
      </c>
      <c r="H22" s="171" t="s">
        <v>187</v>
      </c>
      <c r="I22" s="171" t="s">
        <v>187</v>
      </c>
      <c r="J22" s="171" t="s">
        <v>187</v>
      </c>
      <c r="K22" s="161" t="s">
        <v>281</v>
      </c>
    </row>
    <row r="23" spans="1:11" x14ac:dyDescent="0.25">
      <c r="A23" s="104" t="str">
        <f t="shared" ca="1" si="1"/>
        <v>MP5-18</v>
      </c>
      <c r="B23" s="39" t="s">
        <v>14</v>
      </c>
      <c r="C23" s="39"/>
      <c r="D23" s="79" t="str">
        <f t="shared" si="0"/>
        <v/>
      </c>
      <c r="E23" s="79">
        <v>1231</v>
      </c>
      <c r="F23" s="171" t="s">
        <v>257</v>
      </c>
      <c r="G23" s="189" t="s">
        <v>187</v>
      </c>
      <c r="H23" s="171" t="s">
        <v>187</v>
      </c>
      <c r="I23" s="171" t="s">
        <v>177</v>
      </c>
      <c r="J23" s="171" t="s">
        <v>187</v>
      </c>
      <c r="K23" s="161"/>
    </row>
    <row r="24" spans="1:11" ht="30" x14ac:dyDescent="0.25">
      <c r="A24" s="104" t="str">
        <f t="shared" ca="1" si="1"/>
        <v>MP5-19</v>
      </c>
      <c r="B24" s="39" t="s">
        <v>30</v>
      </c>
      <c r="C24" s="39"/>
      <c r="D24" s="79" t="str">
        <f t="shared" si="0"/>
        <v/>
      </c>
      <c r="E24" s="79">
        <v>1182</v>
      </c>
      <c r="F24" s="171" t="s">
        <v>255</v>
      </c>
      <c r="G24" s="189" t="s">
        <v>177</v>
      </c>
      <c r="H24" s="171" t="s">
        <v>187</v>
      </c>
      <c r="I24" s="171" t="s">
        <v>177</v>
      </c>
      <c r="J24" s="171" t="s">
        <v>187</v>
      </c>
      <c r="K24" s="161" t="s">
        <v>283</v>
      </c>
    </row>
    <row r="25" spans="1:11" x14ac:dyDescent="0.25">
      <c r="A25" s="104" t="str">
        <f t="shared" ca="1" si="1"/>
        <v>MP5-20</v>
      </c>
      <c r="B25" s="39" t="s">
        <v>183</v>
      </c>
      <c r="C25" s="39"/>
      <c r="D25" s="79" t="str">
        <f t="shared" si="0"/>
        <v/>
      </c>
      <c r="E25" s="79">
        <v>1081</v>
      </c>
      <c r="F25" s="171" t="s">
        <v>256</v>
      </c>
      <c r="G25" s="189" t="s">
        <v>187</v>
      </c>
      <c r="H25" s="171" t="s">
        <v>187</v>
      </c>
      <c r="I25" s="171" t="s">
        <v>177</v>
      </c>
      <c r="J25" s="171" t="s">
        <v>187</v>
      </c>
      <c r="K25" s="161"/>
    </row>
    <row r="26" spans="1:11" ht="30" x14ac:dyDescent="0.25">
      <c r="A26" s="104" t="str">
        <f t="shared" ca="1" si="1"/>
        <v>MP5-21</v>
      </c>
      <c r="B26" s="39" t="s">
        <v>4</v>
      </c>
      <c r="C26" s="39"/>
      <c r="D26" s="79" t="str">
        <f t="shared" si="0"/>
        <v/>
      </c>
      <c r="E26" s="79">
        <v>1774</v>
      </c>
      <c r="F26" s="171" t="s">
        <v>256</v>
      </c>
      <c r="G26" s="189" t="s">
        <v>177</v>
      </c>
      <c r="H26" s="171" t="s">
        <v>187</v>
      </c>
      <c r="I26" s="171" t="s">
        <v>187</v>
      </c>
      <c r="J26" s="171" t="s">
        <v>177</v>
      </c>
      <c r="K26" s="161" t="s">
        <v>282</v>
      </c>
    </row>
    <row r="27" spans="1:11" ht="45" x14ac:dyDescent="0.25">
      <c r="A27" s="104" t="str">
        <f t="shared" ca="1" si="1"/>
        <v>MP5-22</v>
      </c>
      <c r="B27" s="39" t="s">
        <v>185</v>
      </c>
      <c r="C27" s="39"/>
      <c r="D27" s="79" t="str">
        <f t="shared" si="0"/>
        <v/>
      </c>
      <c r="E27" s="79" t="s">
        <v>286</v>
      </c>
      <c r="F27" s="171" t="s">
        <v>257</v>
      </c>
      <c r="G27" s="189" t="s">
        <v>177</v>
      </c>
      <c r="H27" s="171" t="s">
        <v>187</v>
      </c>
      <c r="I27" s="171" t="s">
        <v>177</v>
      </c>
      <c r="J27" s="171" t="s">
        <v>177</v>
      </c>
      <c r="K27" s="161" t="s">
        <v>261</v>
      </c>
    </row>
    <row r="28" spans="1:11" ht="30" x14ac:dyDescent="0.25">
      <c r="A28" s="104" t="str">
        <f t="shared" ca="1" si="1"/>
        <v>MP5-23</v>
      </c>
      <c r="B28" s="39" t="s">
        <v>3</v>
      </c>
      <c r="C28" s="39"/>
      <c r="D28" s="79" t="str">
        <f t="shared" si="0"/>
        <v/>
      </c>
      <c r="E28" s="79">
        <v>1772</v>
      </c>
      <c r="F28" s="171" t="s">
        <v>256</v>
      </c>
      <c r="G28" s="189" t="s">
        <v>177</v>
      </c>
      <c r="H28" s="171" t="s">
        <v>187</v>
      </c>
      <c r="I28" s="171" t="s">
        <v>187</v>
      </c>
      <c r="J28" s="171" t="s">
        <v>187</v>
      </c>
      <c r="K28" s="161" t="s">
        <v>280</v>
      </c>
    </row>
    <row r="29" spans="1:11" x14ac:dyDescent="0.25">
      <c r="A29" s="104" t="str">
        <f t="shared" ca="1" si="1"/>
        <v>MP5-24</v>
      </c>
      <c r="B29" s="39" t="s">
        <v>29</v>
      </c>
      <c r="C29" s="39"/>
      <c r="D29" s="79" t="str">
        <f t="shared" si="0"/>
        <v/>
      </c>
      <c r="E29" s="79">
        <v>1027</v>
      </c>
      <c r="F29" s="171" t="s">
        <v>256</v>
      </c>
      <c r="G29" s="189" t="s">
        <v>177</v>
      </c>
      <c r="H29" s="171" t="s">
        <v>187</v>
      </c>
      <c r="I29" s="171" t="s">
        <v>187</v>
      </c>
      <c r="J29" s="171" t="s">
        <v>187</v>
      </c>
      <c r="K29" s="161"/>
    </row>
    <row r="30" spans="1:11" x14ac:dyDescent="0.25">
      <c r="A30" s="104" t="str">
        <f t="shared" ca="1" si="1"/>
        <v>MP5-25</v>
      </c>
      <c r="B30" s="39" t="s">
        <v>16</v>
      </c>
      <c r="C30" s="39"/>
      <c r="D30" s="79" t="str">
        <f t="shared" si="0"/>
        <v/>
      </c>
      <c r="E30" s="79">
        <v>1321</v>
      </c>
      <c r="F30" s="171" t="s">
        <v>257</v>
      </c>
      <c r="G30" s="189" t="s">
        <v>187</v>
      </c>
      <c r="H30" s="171" t="s">
        <v>187</v>
      </c>
      <c r="I30" s="171" t="s">
        <v>177</v>
      </c>
      <c r="J30" s="171" t="s">
        <v>187</v>
      </c>
      <c r="K30" s="161"/>
    </row>
    <row r="31" spans="1:11" ht="90" x14ac:dyDescent="0.25">
      <c r="A31" s="104" t="str">
        <f t="shared" ca="1" si="1"/>
        <v>MP5-26</v>
      </c>
      <c r="B31" s="39" t="s">
        <v>32</v>
      </c>
      <c r="C31" s="39"/>
      <c r="D31" s="79" t="str">
        <f t="shared" si="0"/>
        <v/>
      </c>
      <c r="E31" s="79">
        <v>1046</v>
      </c>
      <c r="F31" s="171" t="s">
        <v>256</v>
      </c>
      <c r="G31" s="189" t="s">
        <v>177</v>
      </c>
      <c r="H31" s="171" t="s">
        <v>187</v>
      </c>
      <c r="I31" s="171" t="s">
        <v>187</v>
      </c>
      <c r="J31" s="171" t="s">
        <v>187</v>
      </c>
      <c r="K31" s="161" t="s">
        <v>223</v>
      </c>
    </row>
    <row r="32" spans="1:11" ht="60" x14ac:dyDescent="0.25">
      <c r="A32" s="104" t="str">
        <f t="shared" ca="1" si="1"/>
        <v>MP5-27</v>
      </c>
      <c r="B32" s="39" t="s">
        <v>36</v>
      </c>
      <c r="C32" s="39"/>
      <c r="D32" s="79" t="str">
        <f t="shared" si="0"/>
        <v/>
      </c>
      <c r="E32" s="79">
        <v>1052</v>
      </c>
      <c r="F32" s="171" t="s">
        <v>256</v>
      </c>
      <c r="G32" s="189" t="s">
        <v>177</v>
      </c>
      <c r="H32" s="171" t="s">
        <v>187</v>
      </c>
      <c r="I32" s="171" t="s">
        <v>187</v>
      </c>
      <c r="J32" s="171" t="s">
        <v>187</v>
      </c>
      <c r="K32" s="161" t="s">
        <v>279</v>
      </c>
    </row>
    <row r="33" spans="1:11" ht="90" x14ac:dyDescent="0.25">
      <c r="A33" s="104" t="str">
        <f t="shared" ca="1" si="1"/>
        <v>MP5-28</v>
      </c>
      <c r="B33" s="39" t="s">
        <v>39</v>
      </c>
      <c r="C33" s="39"/>
      <c r="D33" s="79" t="str">
        <f t="shared" si="0"/>
        <v/>
      </c>
      <c r="E33" s="79">
        <v>1779</v>
      </c>
      <c r="F33" s="171" t="s">
        <v>256</v>
      </c>
      <c r="G33" s="189" t="s">
        <v>177</v>
      </c>
      <c r="H33" s="171" t="s">
        <v>187</v>
      </c>
      <c r="I33" s="171" t="s">
        <v>187</v>
      </c>
      <c r="J33" s="171" t="s">
        <v>187</v>
      </c>
      <c r="K33" s="161" t="s">
        <v>401</v>
      </c>
    </row>
    <row r="34" spans="1:11" ht="90" x14ac:dyDescent="0.25">
      <c r="A34" s="104" t="str">
        <f t="shared" ca="1" si="1"/>
        <v>MP5-29</v>
      </c>
      <c r="B34" s="39" t="s">
        <v>182</v>
      </c>
      <c r="C34" s="39"/>
      <c r="D34" s="79" t="str">
        <f t="shared" si="0"/>
        <v/>
      </c>
      <c r="E34" s="79">
        <v>1780</v>
      </c>
      <c r="F34" s="171" t="s">
        <v>256</v>
      </c>
      <c r="G34" s="189" t="s">
        <v>177</v>
      </c>
      <c r="H34" s="171" t="s">
        <v>187</v>
      </c>
      <c r="I34" s="171" t="s">
        <v>187</v>
      </c>
      <c r="J34" s="171" t="s">
        <v>187</v>
      </c>
      <c r="K34" s="161" t="s">
        <v>402</v>
      </c>
    </row>
    <row r="35" spans="1:11" ht="30" x14ac:dyDescent="0.25">
      <c r="A35" s="104" t="str">
        <f t="shared" ca="1" si="1"/>
        <v>MP5-30</v>
      </c>
      <c r="B35" s="39" t="s">
        <v>13</v>
      </c>
      <c r="C35" s="39"/>
      <c r="D35" s="79" t="str">
        <f t="shared" si="0"/>
        <v/>
      </c>
      <c r="E35" s="79">
        <v>1161</v>
      </c>
      <c r="F35" s="171" t="s">
        <v>257</v>
      </c>
      <c r="G35" s="189" t="s">
        <v>177</v>
      </c>
      <c r="H35" s="171" t="s">
        <v>177</v>
      </c>
      <c r="I35" s="171" t="s">
        <v>177</v>
      </c>
      <c r="J35" s="171" t="s">
        <v>187</v>
      </c>
      <c r="K35" s="161" t="s">
        <v>288</v>
      </c>
    </row>
    <row r="36" spans="1:11" x14ac:dyDescent="0.25">
      <c r="A36" s="104" t="str">
        <f t="shared" ca="1" si="1"/>
        <v>MP5-31</v>
      </c>
      <c r="B36" s="39" t="s">
        <v>31</v>
      </c>
      <c r="C36" s="39"/>
      <c r="D36" s="79" t="str">
        <f t="shared" si="0"/>
        <v/>
      </c>
      <c r="E36" s="79">
        <v>1171</v>
      </c>
      <c r="F36" s="171" t="s">
        <v>257</v>
      </c>
      <c r="G36" s="189" t="s">
        <v>187</v>
      </c>
      <c r="H36" s="171" t="s">
        <v>187</v>
      </c>
      <c r="I36" s="171" t="s">
        <v>177</v>
      </c>
      <c r="J36" s="171" t="s">
        <v>187</v>
      </c>
      <c r="K36" s="161"/>
    </row>
    <row r="37" spans="1:11" x14ac:dyDescent="0.25">
      <c r="A37" s="104" t="str">
        <f t="shared" ca="1" si="1"/>
        <v>MP5-32</v>
      </c>
      <c r="B37" s="39" t="s">
        <v>35</v>
      </c>
      <c r="C37" s="39"/>
      <c r="D37" s="79" t="str">
        <f t="shared" si="0"/>
        <v/>
      </c>
      <c r="E37" s="79">
        <v>1112</v>
      </c>
      <c r="F37" s="171" t="s">
        <v>257</v>
      </c>
      <c r="G37" s="189" t="s">
        <v>187</v>
      </c>
      <c r="H37" s="171" t="s">
        <v>187</v>
      </c>
      <c r="I37" s="171" t="s">
        <v>177</v>
      </c>
      <c r="J37" s="171" t="s">
        <v>187</v>
      </c>
      <c r="K37" s="161"/>
    </row>
    <row r="38" spans="1:11" ht="30" x14ac:dyDescent="0.25">
      <c r="A38" s="104" t="str">
        <f t="shared" ca="1" si="1"/>
        <v>MP5-33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1" t="s">
        <v>257</v>
      </c>
      <c r="G38" s="189" t="s">
        <v>177</v>
      </c>
      <c r="H38" s="171" t="s">
        <v>177</v>
      </c>
      <c r="I38" s="171" t="s">
        <v>177</v>
      </c>
      <c r="J38" s="171" t="s">
        <v>187</v>
      </c>
      <c r="K38" s="161" t="s">
        <v>288</v>
      </c>
    </row>
    <row r="39" spans="1:11" x14ac:dyDescent="0.25">
      <c r="A39" s="104" t="str">
        <f t="shared" ca="1" si="1"/>
        <v>MP5-34</v>
      </c>
      <c r="B39" s="39" t="s">
        <v>20</v>
      </c>
      <c r="C39" s="39"/>
      <c r="D39" s="79" t="str">
        <f t="shared" si="2"/>
        <v/>
      </c>
      <c r="E39" s="79">
        <v>1244</v>
      </c>
      <c r="F39" s="171" t="s">
        <v>257</v>
      </c>
      <c r="G39" s="189" t="s">
        <v>187</v>
      </c>
      <c r="H39" s="171" t="s">
        <v>187</v>
      </c>
      <c r="I39" s="171" t="s">
        <v>177</v>
      </c>
      <c r="J39" s="171" t="s">
        <v>187</v>
      </c>
      <c r="K39" s="161"/>
    </row>
    <row r="40" spans="1:11" x14ac:dyDescent="0.25">
      <c r="A40" s="104" t="str">
        <f t="shared" ca="1" si="1"/>
        <v>MP5-35</v>
      </c>
      <c r="B40" s="39" t="s">
        <v>21</v>
      </c>
      <c r="C40" s="39"/>
      <c r="D40" s="79" t="str">
        <f t="shared" si="2"/>
        <v/>
      </c>
      <c r="E40" s="79">
        <v>1254</v>
      </c>
      <c r="F40" s="171" t="s">
        <v>257</v>
      </c>
      <c r="G40" s="189" t="s">
        <v>177</v>
      </c>
      <c r="H40" s="171" t="s">
        <v>187</v>
      </c>
      <c r="I40" s="171" t="s">
        <v>177</v>
      </c>
      <c r="J40" s="171" t="s">
        <v>187</v>
      </c>
      <c r="K40" s="161"/>
    </row>
    <row r="41" spans="1:11" x14ac:dyDescent="0.25">
      <c r="A41" s="104" t="str">
        <f t="shared" ca="1" si="1"/>
        <v>MP5-36</v>
      </c>
      <c r="B41" s="39" t="s">
        <v>175</v>
      </c>
      <c r="C41" s="39"/>
      <c r="D41" s="79" t="str">
        <f t="shared" si="2"/>
        <v/>
      </c>
      <c r="E41" s="79">
        <v>1246</v>
      </c>
      <c r="F41" s="171" t="s">
        <v>257</v>
      </c>
      <c r="G41" s="189" t="s">
        <v>177</v>
      </c>
      <c r="H41" s="171" t="s">
        <v>187</v>
      </c>
      <c r="I41" s="171" t="s">
        <v>177</v>
      </c>
      <c r="J41" s="171" t="s">
        <v>187</v>
      </c>
      <c r="K41" s="161"/>
    </row>
    <row r="42" spans="1:11" x14ac:dyDescent="0.25">
      <c r="A42" s="104" t="str">
        <f t="shared" ca="1" si="1"/>
        <v>MP5-37</v>
      </c>
      <c r="B42" s="39" t="s">
        <v>419</v>
      </c>
      <c r="C42" s="39"/>
      <c r="D42" s="79" t="str">
        <f t="shared" si="2"/>
        <v/>
      </c>
      <c r="E42" s="79">
        <v>1523</v>
      </c>
      <c r="F42" s="171" t="s">
        <v>257</v>
      </c>
      <c r="G42" s="189" t="s">
        <v>187</v>
      </c>
      <c r="H42" s="171" t="s">
        <v>187</v>
      </c>
      <c r="I42" s="171" t="s">
        <v>187</v>
      </c>
      <c r="J42" s="171" t="s">
        <v>187</v>
      </c>
      <c r="K42" s="161"/>
    </row>
    <row r="43" spans="1:11" ht="30" x14ac:dyDescent="0.25">
      <c r="A43" s="104" t="str">
        <f t="shared" ca="1" si="1"/>
        <v>MP5-38</v>
      </c>
      <c r="B43" s="39" t="s">
        <v>33</v>
      </c>
      <c r="C43" s="39"/>
      <c r="D43" s="79"/>
      <c r="E43" s="79">
        <v>1532</v>
      </c>
      <c r="F43" s="171" t="s">
        <v>257</v>
      </c>
      <c r="G43" s="189" t="s">
        <v>187</v>
      </c>
      <c r="H43" s="171" t="s">
        <v>187</v>
      </c>
      <c r="I43" s="171" t="s">
        <v>177</v>
      </c>
      <c r="J43" s="171" t="s">
        <v>177</v>
      </c>
      <c r="K43" s="161" t="s">
        <v>260</v>
      </c>
    </row>
    <row r="44" spans="1:11" x14ac:dyDescent="0.25">
      <c r="A44" s="104" t="str">
        <f t="shared" ca="1" si="1"/>
        <v>MP5-39</v>
      </c>
      <c r="B44" s="39" t="s">
        <v>22</v>
      </c>
      <c r="C44" s="39"/>
      <c r="D44" s="79" t="str">
        <f t="shared" si="2"/>
        <v/>
      </c>
      <c r="E44" s="79">
        <v>1570</v>
      </c>
      <c r="F44" s="171" t="s">
        <v>257</v>
      </c>
      <c r="G44" s="189" t="s">
        <v>177</v>
      </c>
      <c r="H44" s="171" t="s">
        <v>187</v>
      </c>
      <c r="I44" s="171" t="s">
        <v>177</v>
      </c>
      <c r="J44" s="171" t="s">
        <v>187</v>
      </c>
      <c r="K44" s="161"/>
    </row>
    <row r="45" spans="1:11" ht="75" x14ac:dyDescent="0.25">
      <c r="A45" s="104" t="str">
        <f t="shared" ca="1" si="1"/>
        <v>MP5-40</v>
      </c>
      <c r="B45" s="39" t="s">
        <v>179</v>
      </c>
      <c r="C45" s="39"/>
      <c r="D45" s="79" t="str">
        <f t="shared" si="2"/>
        <v/>
      </c>
      <c r="E45" s="79">
        <v>1769</v>
      </c>
      <c r="F45" s="171" t="s">
        <v>256</v>
      </c>
      <c r="G45" s="189" t="s">
        <v>177</v>
      </c>
      <c r="H45" s="171" t="s">
        <v>187</v>
      </c>
      <c r="I45" s="171" t="s">
        <v>187</v>
      </c>
      <c r="J45" s="171" t="s">
        <v>177</v>
      </c>
      <c r="K45" s="161" t="s">
        <v>400</v>
      </c>
    </row>
    <row r="46" spans="1:11" x14ac:dyDescent="0.25">
      <c r="A46" s="104" t="str">
        <f t="shared" ca="1" si="1"/>
        <v>MP5-41</v>
      </c>
      <c r="B46" s="39" t="s">
        <v>18</v>
      </c>
      <c r="C46" s="39"/>
      <c r="D46" s="79" t="str">
        <f t="shared" si="2"/>
        <v/>
      </c>
      <c r="E46" s="79">
        <v>1166</v>
      </c>
      <c r="F46" s="171" t="s">
        <v>257</v>
      </c>
      <c r="G46" s="189" t="s">
        <v>187</v>
      </c>
      <c r="H46" s="171" t="s">
        <v>187</v>
      </c>
      <c r="I46" s="171" t="s">
        <v>177</v>
      </c>
      <c r="J46" s="171" t="s">
        <v>187</v>
      </c>
      <c r="K46" s="161"/>
    </row>
    <row r="47" spans="1:11" x14ac:dyDescent="0.25">
      <c r="A47" s="104" t="str">
        <f t="shared" ca="1" si="1"/>
        <v>MP5-42</v>
      </c>
      <c r="B47" s="39" t="s">
        <v>23</v>
      </c>
      <c r="C47" s="39"/>
      <c r="D47" s="79" t="str">
        <f t="shared" si="2"/>
        <v/>
      </c>
      <c r="E47" s="79">
        <v>1218</v>
      </c>
      <c r="F47" s="171" t="s">
        <v>257</v>
      </c>
      <c r="G47" s="189" t="s">
        <v>187</v>
      </c>
      <c r="H47" s="171" t="s">
        <v>187</v>
      </c>
      <c r="I47" s="171" t="s">
        <v>177</v>
      </c>
      <c r="J47" s="171" t="s">
        <v>187</v>
      </c>
      <c r="K47" s="161"/>
    </row>
    <row r="48" spans="1:11" x14ac:dyDescent="0.25">
      <c r="A48" s="104" t="str">
        <f t="shared" ca="1" si="1"/>
        <v>MP5-43</v>
      </c>
      <c r="B48" s="39" t="s">
        <v>34</v>
      </c>
      <c r="C48" s="39"/>
      <c r="D48" s="79" t="str">
        <f t="shared" si="2"/>
        <v/>
      </c>
      <c r="E48" s="79">
        <v>1313</v>
      </c>
      <c r="F48" s="171" t="s">
        <v>257</v>
      </c>
      <c r="G48" s="189" t="s">
        <v>187</v>
      </c>
      <c r="H48" s="171" t="s">
        <v>187</v>
      </c>
      <c r="I48" s="171" t="s">
        <v>177</v>
      </c>
      <c r="J48" s="171" t="s">
        <v>187</v>
      </c>
      <c r="K48" s="161"/>
    </row>
    <row r="49" spans="1:12" x14ac:dyDescent="0.25">
      <c r="A49" s="104" t="str">
        <f t="shared" ca="1" si="1"/>
        <v>MP5-44</v>
      </c>
      <c r="B49" s="39" t="s">
        <v>24</v>
      </c>
      <c r="C49" s="39"/>
      <c r="D49" s="79" t="str">
        <f t="shared" si="2"/>
        <v/>
      </c>
      <c r="E49" s="79">
        <v>2021</v>
      </c>
      <c r="F49" s="171" t="s">
        <v>257</v>
      </c>
      <c r="G49" s="189" t="s">
        <v>187</v>
      </c>
      <c r="H49" s="171" t="s">
        <v>187</v>
      </c>
      <c r="I49" s="171" t="s">
        <v>177</v>
      </c>
      <c r="J49" s="171" t="s">
        <v>187</v>
      </c>
      <c r="K49" s="161"/>
    </row>
    <row r="50" spans="1:12" ht="45" x14ac:dyDescent="0.25">
      <c r="A50" s="104" t="str">
        <f t="shared" ca="1" si="1"/>
        <v>MP5-45</v>
      </c>
      <c r="B50" s="39" t="s">
        <v>176</v>
      </c>
      <c r="C50" s="39"/>
      <c r="D50" s="79" t="str">
        <f t="shared" si="2"/>
        <v/>
      </c>
      <c r="E50" s="79">
        <v>2080</v>
      </c>
      <c r="F50" s="171" t="s">
        <v>257</v>
      </c>
      <c r="G50" s="189" t="s">
        <v>177</v>
      </c>
      <c r="H50" s="171" t="s">
        <v>187</v>
      </c>
      <c r="I50" s="171" t="s">
        <v>177</v>
      </c>
      <c r="J50" s="171" t="s">
        <v>177</v>
      </c>
      <c r="K50" s="161" t="s">
        <v>259</v>
      </c>
    </row>
    <row r="51" spans="1:12" ht="60" x14ac:dyDescent="0.25">
      <c r="A51" s="104" t="str">
        <f t="shared" ca="1" si="1"/>
        <v>MP5-46</v>
      </c>
      <c r="B51" s="39" t="s">
        <v>38</v>
      </c>
      <c r="C51" s="39"/>
      <c r="D51" s="79" t="str">
        <f t="shared" si="2"/>
        <v/>
      </c>
      <c r="E51" s="79">
        <v>1035</v>
      </c>
      <c r="F51" s="171" t="s">
        <v>256</v>
      </c>
      <c r="G51" s="189" t="s">
        <v>177</v>
      </c>
      <c r="H51" s="171" t="s">
        <v>187</v>
      </c>
      <c r="I51" s="171" t="s">
        <v>187</v>
      </c>
      <c r="J51" s="171" t="s">
        <v>187</v>
      </c>
      <c r="K51" s="161" t="s">
        <v>225</v>
      </c>
    </row>
    <row r="52" spans="1:12" x14ac:dyDescent="0.25">
      <c r="A52" s="104" t="str">
        <f t="shared" ca="1" si="1"/>
        <v>MP5-47</v>
      </c>
      <c r="B52" s="39" t="s">
        <v>209</v>
      </c>
      <c r="C52" s="39"/>
      <c r="D52" s="79" t="str">
        <f t="shared" si="2"/>
        <v/>
      </c>
      <c r="E52" s="79">
        <v>1360</v>
      </c>
      <c r="F52" s="171" t="s">
        <v>257</v>
      </c>
      <c r="G52" s="189" t="s">
        <v>187</v>
      </c>
      <c r="H52" s="171" t="s">
        <v>187</v>
      </c>
      <c r="I52" s="171" t="s">
        <v>177</v>
      </c>
      <c r="J52" s="171" t="s">
        <v>187</v>
      </c>
      <c r="K52" s="161"/>
    </row>
    <row r="53" spans="1:12" ht="60" x14ac:dyDescent="0.25">
      <c r="A53" s="104" t="str">
        <f t="shared" ca="1" si="1"/>
        <v>MP5-48</v>
      </c>
      <c r="B53" s="39" t="s">
        <v>186</v>
      </c>
      <c r="C53" s="39"/>
      <c r="D53" s="79" t="str">
        <f t="shared" si="2"/>
        <v/>
      </c>
      <c r="E53" s="79" t="s">
        <v>287</v>
      </c>
      <c r="F53" s="171" t="s">
        <v>257</v>
      </c>
      <c r="G53" s="189" t="s">
        <v>177</v>
      </c>
      <c r="H53" s="171" t="s">
        <v>187</v>
      </c>
      <c r="I53" s="171" t="s">
        <v>177</v>
      </c>
      <c r="J53" s="171" t="s">
        <v>177</v>
      </c>
      <c r="K53" s="161" t="s">
        <v>262</v>
      </c>
      <c r="L53" s="185" t="str">
        <f>_xlfn.IFNA(IF(AND($C$1="Parameter der Gruppe B",VLOOKUP(B53,Monomere2,2,FALSE)="Untersuchung im Berichtszeitraum"),"x",""),"z")</f>
        <v/>
      </c>
    </row>
    <row r="54" spans="1:12" ht="30" x14ac:dyDescent="0.25">
      <c r="A54" s="104" t="str">
        <f t="shared" ca="1" si="1"/>
        <v>MP5-49</v>
      </c>
      <c r="B54" s="39" t="s">
        <v>420</v>
      </c>
      <c r="C54" s="39"/>
      <c r="D54" s="79" t="str">
        <f t="shared" si="2"/>
        <v/>
      </c>
      <c r="E54" s="79">
        <v>1061</v>
      </c>
      <c r="F54" s="171" t="s">
        <v>256</v>
      </c>
      <c r="G54" s="189" t="s">
        <v>187</v>
      </c>
      <c r="H54" s="171" t="s">
        <v>187</v>
      </c>
      <c r="I54" s="171" t="s">
        <v>177</v>
      </c>
      <c r="J54" s="171" t="s">
        <v>187</v>
      </c>
      <c r="K54" s="161" t="s">
        <v>224</v>
      </c>
      <c r="L54" s="6" t="str">
        <f>_xlfn.IFNA(IF(AND($C$1="Parameter der Gruppe B",VLOOKUP(B54,Monomere2,2,FALSE)="Untersuchung im Berichtszeitraum"),"x",""),"z")</f>
        <v>z</v>
      </c>
    </row>
    <row r="55" spans="1:12" s="228" customFormat="1" x14ac:dyDescent="0.25">
      <c r="A55" s="104" t="str">
        <f t="shared" si="1"/>
        <v/>
      </c>
      <c r="B55" s="183"/>
      <c r="C55" s="183"/>
      <c r="D55" s="184"/>
      <c r="E55" s="184"/>
      <c r="F55" s="183"/>
      <c r="G55" s="224"/>
      <c r="H55" s="183"/>
      <c r="I55" s="183"/>
      <c r="J55" s="183"/>
      <c r="K55" s="227"/>
    </row>
    <row r="56" spans="1:12" s="228" customFormat="1" x14ac:dyDescent="0.25">
      <c r="A56" s="104" t="str">
        <f t="shared" si="1"/>
        <v/>
      </c>
      <c r="B56" s="183"/>
      <c r="C56" s="183"/>
      <c r="D56" s="184"/>
      <c r="E56" s="184"/>
      <c r="F56" s="183"/>
      <c r="G56" s="224"/>
      <c r="H56" s="183"/>
      <c r="I56" s="183"/>
      <c r="J56" s="183"/>
      <c r="K56" s="227"/>
    </row>
    <row r="57" spans="1:12" s="228" customFormat="1" x14ac:dyDescent="0.25">
      <c r="A57" s="104" t="str">
        <f t="shared" si="1"/>
        <v/>
      </c>
      <c r="B57" s="183"/>
      <c r="C57" s="183"/>
      <c r="D57" s="184"/>
      <c r="E57" s="184"/>
      <c r="F57" s="183"/>
      <c r="G57" s="224"/>
      <c r="H57" s="183"/>
      <c r="I57" s="183"/>
      <c r="J57" s="183"/>
      <c r="K57" s="227"/>
    </row>
    <row r="58" spans="1:12" s="228" customFormat="1" x14ac:dyDescent="0.25">
      <c r="A58" s="104" t="str">
        <f t="shared" si="1"/>
        <v/>
      </c>
      <c r="B58" s="183"/>
      <c r="C58" s="183"/>
      <c r="D58" s="184"/>
      <c r="E58" s="184"/>
      <c r="F58" s="183"/>
      <c r="G58" s="224"/>
      <c r="H58" s="183"/>
      <c r="I58" s="183"/>
      <c r="J58" s="183"/>
      <c r="K58" s="227"/>
    </row>
    <row r="59" spans="1:12" s="228" customFormat="1" x14ac:dyDescent="0.25">
      <c r="A59" s="104" t="str">
        <f t="shared" si="1"/>
        <v/>
      </c>
      <c r="B59" s="183"/>
      <c r="C59" s="183"/>
      <c r="D59" s="184"/>
      <c r="E59" s="184"/>
      <c r="F59" s="183"/>
      <c r="G59" s="224"/>
      <c r="H59" s="183"/>
      <c r="I59" s="183"/>
      <c r="J59" s="183"/>
      <c r="K59" s="227"/>
    </row>
    <row r="60" spans="1:12" s="228" customFormat="1" x14ac:dyDescent="0.25">
      <c r="A60" s="104" t="str">
        <f t="shared" si="1"/>
        <v/>
      </c>
      <c r="B60" s="183"/>
      <c r="C60" s="183"/>
      <c r="D60" s="184"/>
      <c r="E60" s="184"/>
      <c r="F60" s="183"/>
      <c r="G60" s="224"/>
      <c r="H60" s="183"/>
      <c r="I60" s="183"/>
      <c r="J60" s="183"/>
      <c r="K60" s="227"/>
    </row>
    <row r="61" spans="1:12" s="228" customFormat="1" x14ac:dyDescent="0.25">
      <c r="A61" s="104" t="str">
        <f t="shared" si="1"/>
        <v/>
      </c>
      <c r="B61" s="183"/>
      <c r="C61" s="183"/>
      <c r="D61" s="184"/>
      <c r="E61" s="184"/>
      <c r="F61" s="183"/>
      <c r="G61" s="224"/>
      <c r="H61" s="183"/>
      <c r="I61" s="183"/>
      <c r="J61" s="183"/>
      <c r="K61" s="227"/>
    </row>
    <row r="62" spans="1:12" s="228" customFormat="1" x14ac:dyDescent="0.25">
      <c r="A62" s="104" t="str">
        <f t="shared" si="1"/>
        <v/>
      </c>
      <c r="B62" s="183"/>
      <c r="C62" s="183"/>
      <c r="D62" s="184"/>
      <c r="E62" s="184"/>
      <c r="F62" s="183"/>
      <c r="G62" s="224"/>
      <c r="H62" s="183"/>
      <c r="I62" s="183"/>
      <c r="J62" s="183"/>
      <c r="K62" s="227"/>
    </row>
    <row r="63" spans="1:12" s="228" customFormat="1" x14ac:dyDescent="0.25">
      <c r="A63" s="104" t="str">
        <f t="shared" si="1"/>
        <v/>
      </c>
      <c r="B63" s="183"/>
      <c r="C63" s="183"/>
      <c r="D63" s="184"/>
      <c r="E63" s="184"/>
      <c r="F63" s="183"/>
      <c r="G63" s="224"/>
      <c r="H63" s="183"/>
      <c r="I63" s="183"/>
      <c r="J63" s="183"/>
      <c r="K63" s="227"/>
    </row>
    <row r="64" spans="1:12" s="228" customFormat="1" x14ac:dyDescent="0.25">
      <c r="A64" s="104" t="str">
        <f t="shared" si="1"/>
        <v/>
      </c>
      <c r="B64" s="183"/>
      <c r="C64" s="183"/>
      <c r="D64" s="184"/>
      <c r="E64" s="184"/>
      <c r="F64" s="183"/>
      <c r="G64" s="224"/>
      <c r="H64" s="183"/>
      <c r="I64" s="183"/>
      <c r="J64" s="183"/>
      <c r="K64" s="227"/>
    </row>
    <row r="65" spans="1:11" s="228" customFormat="1" x14ac:dyDescent="0.25">
      <c r="A65" s="104" t="str">
        <f t="shared" si="1"/>
        <v/>
      </c>
      <c r="B65" s="183"/>
      <c r="C65" s="183"/>
      <c r="D65" s="184"/>
      <c r="E65" s="184"/>
      <c r="F65" s="183"/>
      <c r="G65" s="224"/>
      <c r="H65" s="183"/>
      <c r="I65" s="183"/>
      <c r="J65" s="183"/>
      <c r="K65" s="227"/>
    </row>
    <row r="66" spans="1:11" s="228" customFormat="1" x14ac:dyDescent="0.25">
      <c r="A66" s="104" t="str">
        <f t="shared" si="1"/>
        <v/>
      </c>
      <c r="B66" s="183"/>
      <c r="C66" s="183"/>
      <c r="D66" s="184"/>
      <c r="E66" s="184"/>
      <c r="F66" s="183"/>
      <c r="G66" s="224"/>
      <c r="H66" s="183"/>
      <c r="I66" s="183"/>
      <c r="J66" s="183"/>
      <c r="K66" s="227"/>
    </row>
    <row r="67" spans="1:11" s="228" customFormat="1" x14ac:dyDescent="0.25">
      <c r="A67" s="104" t="str">
        <f t="shared" si="1"/>
        <v/>
      </c>
      <c r="B67" s="183"/>
      <c r="C67" s="183"/>
      <c r="D67" s="184"/>
      <c r="E67" s="184"/>
      <c r="F67" s="183"/>
      <c r="G67" s="224"/>
      <c r="H67" s="183"/>
      <c r="I67" s="183"/>
      <c r="J67" s="183"/>
      <c r="K67" s="227"/>
    </row>
    <row r="68" spans="1:11" s="228" customFormat="1" x14ac:dyDescent="0.25">
      <c r="A68" s="104" t="str">
        <f t="shared" si="1"/>
        <v/>
      </c>
      <c r="B68" s="183"/>
      <c r="C68" s="183"/>
      <c r="D68" s="184"/>
      <c r="E68" s="184"/>
      <c r="F68" s="183"/>
      <c r="G68" s="224"/>
      <c r="H68" s="183"/>
      <c r="I68" s="183"/>
      <c r="J68" s="183"/>
      <c r="K68" s="227"/>
    </row>
    <row r="69" spans="1:11" s="228" customFormat="1" x14ac:dyDescent="0.25">
      <c r="A69" s="104" t="str">
        <f t="shared" si="1"/>
        <v/>
      </c>
      <c r="B69" s="183"/>
      <c r="C69" s="183"/>
      <c r="D69" s="184"/>
      <c r="E69" s="184"/>
      <c r="F69" s="183"/>
      <c r="G69" s="224"/>
      <c r="H69" s="183"/>
      <c r="I69" s="183"/>
      <c r="J69" s="183"/>
      <c r="K69" s="227"/>
    </row>
    <row r="70" spans="1:11" s="228" customFormat="1" ht="15.75" thickBot="1" x14ac:dyDescent="0.3">
      <c r="A70" s="105" t="str">
        <f t="shared" si="1"/>
        <v/>
      </c>
      <c r="B70" s="225"/>
      <c r="C70" s="225"/>
      <c r="D70" s="229"/>
      <c r="E70" s="229"/>
      <c r="F70" s="225"/>
      <c r="G70" s="226"/>
      <c r="H70" s="225"/>
      <c r="I70" s="225"/>
      <c r="J70" s="225"/>
      <c r="K70" s="230"/>
    </row>
    <row r="71" spans="1:11" x14ac:dyDescent="0.25">
      <c r="A71" s="6" t="str">
        <f t="shared" ref="A71:A134" si="3">IF(B71="","",CONCATENATE($A$1,"-",ROW()-5))</f>
        <v/>
      </c>
    </row>
    <row r="72" spans="1:11" x14ac:dyDescent="0.25">
      <c r="A72" s="6" t="str">
        <f t="shared" si="3"/>
        <v/>
      </c>
    </row>
    <row r="73" spans="1:11" x14ac:dyDescent="0.25">
      <c r="A73" s="6" t="str">
        <f t="shared" si="3"/>
        <v/>
      </c>
    </row>
    <row r="74" spans="1:11" x14ac:dyDescent="0.25">
      <c r="A74" s="6" t="str">
        <f t="shared" si="3"/>
        <v/>
      </c>
    </row>
    <row r="75" spans="1:11" x14ac:dyDescent="0.25">
      <c r="A75" s="6" t="str">
        <f t="shared" si="3"/>
        <v/>
      </c>
    </row>
    <row r="76" spans="1:11" x14ac:dyDescent="0.25">
      <c r="A76" s="6" t="str">
        <f t="shared" si="3"/>
        <v/>
      </c>
    </row>
    <row r="77" spans="1:11" x14ac:dyDescent="0.25">
      <c r="A77" s="6" t="str">
        <f t="shared" si="3"/>
        <v/>
      </c>
    </row>
    <row r="78" spans="1:11" x14ac:dyDescent="0.25">
      <c r="A78" s="6" t="str">
        <f t="shared" si="3"/>
        <v/>
      </c>
    </row>
    <row r="79" spans="1:11" x14ac:dyDescent="0.25">
      <c r="A79" s="6" t="str">
        <f t="shared" si="3"/>
        <v/>
      </c>
    </row>
    <row r="80" spans="1:11" x14ac:dyDescent="0.25">
      <c r="A80" s="6" t="str">
        <f t="shared" si="3"/>
        <v/>
      </c>
    </row>
    <row r="81" spans="1:1" x14ac:dyDescent="0.25">
      <c r="A81" s="6" t="str">
        <f t="shared" si="3"/>
        <v/>
      </c>
    </row>
    <row r="82" spans="1:1" x14ac:dyDescent="0.25">
      <c r="A82" s="6" t="str">
        <f t="shared" si="3"/>
        <v/>
      </c>
    </row>
    <row r="83" spans="1:1" x14ac:dyDescent="0.25">
      <c r="A83" s="6" t="str">
        <f t="shared" si="3"/>
        <v/>
      </c>
    </row>
    <row r="84" spans="1:1" x14ac:dyDescent="0.25">
      <c r="A84" s="6" t="str">
        <f t="shared" si="3"/>
        <v/>
      </c>
    </row>
    <row r="85" spans="1:1" x14ac:dyDescent="0.25">
      <c r="A85" s="6" t="str">
        <f t="shared" si="3"/>
        <v/>
      </c>
    </row>
    <row r="86" spans="1:1" x14ac:dyDescent="0.25">
      <c r="A86" s="6" t="str">
        <f t="shared" si="3"/>
        <v/>
      </c>
    </row>
    <row r="87" spans="1:1" x14ac:dyDescent="0.25">
      <c r="A87" s="6" t="str">
        <f t="shared" si="3"/>
        <v/>
      </c>
    </row>
    <row r="88" spans="1:1" x14ac:dyDescent="0.25">
      <c r="A88" s="6" t="str">
        <f t="shared" si="3"/>
        <v/>
      </c>
    </row>
    <row r="89" spans="1:1" x14ac:dyDescent="0.25">
      <c r="A89" s="6" t="str">
        <f t="shared" si="3"/>
        <v/>
      </c>
    </row>
    <row r="90" spans="1:1" x14ac:dyDescent="0.25">
      <c r="A90" s="6" t="str">
        <f t="shared" si="3"/>
        <v/>
      </c>
    </row>
    <row r="91" spans="1:1" x14ac:dyDescent="0.25">
      <c r="A91" s="6" t="str">
        <f t="shared" si="3"/>
        <v/>
      </c>
    </row>
    <row r="92" spans="1:1" x14ac:dyDescent="0.25">
      <c r="A92" s="6" t="str">
        <f t="shared" si="3"/>
        <v/>
      </c>
    </row>
    <row r="93" spans="1:1" x14ac:dyDescent="0.25">
      <c r="A93" s="6" t="str">
        <f t="shared" si="3"/>
        <v/>
      </c>
    </row>
    <row r="94" spans="1:1" x14ac:dyDescent="0.25">
      <c r="A94" s="6" t="str">
        <f t="shared" si="3"/>
        <v/>
      </c>
    </row>
    <row r="95" spans="1:1" x14ac:dyDescent="0.25">
      <c r="A95" s="6" t="str">
        <f t="shared" si="3"/>
        <v/>
      </c>
    </row>
    <row r="96" spans="1:1" x14ac:dyDescent="0.25">
      <c r="A96" s="6" t="str">
        <f t="shared" si="3"/>
        <v/>
      </c>
    </row>
    <row r="97" spans="1:1" x14ac:dyDescent="0.25">
      <c r="A97" s="6" t="str">
        <f t="shared" si="3"/>
        <v/>
      </c>
    </row>
    <row r="98" spans="1:1" x14ac:dyDescent="0.25">
      <c r="A98" s="6" t="str">
        <f t="shared" si="3"/>
        <v/>
      </c>
    </row>
    <row r="99" spans="1:1" x14ac:dyDescent="0.25">
      <c r="A99" s="6" t="str">
        <f t="shared" si="3"/>
        <v/>
      </c>
    </row>
    <row r="100" spans="1:1" x14ac:dyDescent="0.25">
      <c r="A100" s="6" t="str">
        <f t="shared" si="3"/>
        <v/>
      </c>
    </row>
    <row r="101" spans="1:1" x14ac:dyDescent="0.25">
      <c r="A101" s="6" t="str">
        <f t="shared" si="3"/>
        <v/>
      </c>
    </row>
    <row r="102" spans="1:1" x14ac:dyDescent="0.25">
      <c r="A102" s="6" t="str">
        <f t="shared" si="3"/>
        <v/>
      </c>
    </row>
    <row r="103" spans="1:1" x14ac:dyDescent="0.25">
      <c r="A103" s="6" t="str">
        <f t="shared" si="3"/>
        <v/>
      </c>
    </row>
    <row r="104" spans="1:1" x14ac:dyDescent="0.25">
      <c r="A104" s="6" t="str">
        <f t="shared" si="3"/>
        <v/>
      </c>
    </row>
    <row r="105" spans="1:1" x14ac:dyDescent="0.25">
      <c r="A105" s="6" t="str">
        <f t="shared" si="3"/>
        <v/>
      </c>
    </row>
    <row r="106" spans="1:1" x14ac:dyDescent="0.25">
      <c r="A106" s="6" t="str">
        <f t="shared" si="3"/>
        <v/>
      </c>
    </row>
    <row r="107" spans="1:1" x14ac:dyDescent="0.25">
      <c r="A107" s="6" t="str">
        <f t="shared" si="3"/>
        <v/>
      </c>
    </row>
    <row r="108" spans="1:1" x14ac:dyDescent="0.25">
      <c r="A108" s="6" t="str">
        <f t="shared" si="3"/>
        <v/>
      </c>
    </row>
    <row r="109" spans="1:1" x14ac:dyDescent="0.25">
      <c r="A109" s="6" t="str">
        <f t="shared" si="3"/>
        <v/>
      </c>
    </row>
    <row r="110" spans="1:1" x14ac:dyDescent="0.25">
      <c r="A110" s="6" t="str">
        <f t="shared" si="3"/>
        <v/>
      </c>
    </row>
    <row r="111" spans="1:1" x14ac:dyDescent="0.25">
      <c r="A111" s="6" t="str">
        <f t="shared" si="3"/>
        <v/>
      </c>
    </row>
    <row r="112" spans="1:1" x14ac:dyDescent="0.25">
      <c r="A112" s="6" t="str">
        <f t="shared" si="3"/>
        <v/>
      </c>
    </row>
    <row r="113" spans="1:1" x14ac:dyDescent="0.25">
      <c r="A113" s="6" t="str">
        <f t="shared" si="3"/>
        <v/>
      </c>
    </row>
    <row r="114" spans="1:1" x14ac:dyDescent="0.25">
      <c r="A114" s="6" t="str">
        <f t="shared" si="3"/>
        <v/>
      </c>
    </row>
    <row r="115" spans="1:1" x14ac:dyDescent="0.25">
      <c r="A115" s="6" t="str">
        <f t="shared" si="3"/>
        <v/>
      </c>
    </row>
    <row r="116" spans="1:1" x14ac:dyDescent="0.25">
      <c r="A116" s="6" t="str">
        <f t="shared" si="3"/>
        <v/>
      </c>
    </row>
    <row r="117" spans="1:1" x14ac:dyDescent="0.25">
      <c r="A117" s="6" t="str">
        <f t="shared" si="3"/>
        <v/>
      </c>
    </row>
    <row r="118" spans="1:1" x14ac:dyDescent="0.25">
      <c r="A118" s="6" t="str">
        <f t="shared" si="3"/>
        <v/>
      </c>
    </row>
    <row r="119" spans="1:1" x14ac:dyDescent="0.25">
      <c r="A119" s="6" t="str">
        <f t="shared" si="3"/>
        <v/>
      </c>
    </row>
    <row r="120" spans="1:1" x14ac:dyDescent="0.25">
      <c r="A120" s="6" t="str">
        <f t="shared" si="3"/>
        <v/>
      </c>
    </row>
    <row r="121" spans="1:1" x14ac:dyDescent="0.25">
      <c r="A121" s="6" t="str">
        <f t="shared" si="3"/>
        <v/>
      </c>
    </row>
    <row r="122" spans="1:1" x14ac:dyDescent="0.25">
      <c r="A122" s="6" t="str">
        <f t="shared" si="3"/>
        <v/>
      </c>
    </row>
    <row r="123" spans="1:1" x14ac:dyDescent="0.25">
      <c r="A123" s="6" t="str">
        <f t="shared" si="3"/>
        <v/>
      </c>
    </row>
    <row r="124" spans="1:1" x14ac:dyDescent="0.25">
      <c r="A124" s="6" t="str">
        <f t="shared" si="3"/>
        <v/>
      </c>
    </row>
    <row r="125" spans="1:1" x14ac:dyDescent="0.25">
      <c r="A125" s="6" t="str">
        <f t="shared" si="3"/>
        <v/>
      </c>
    </row>
    <row r="126" spans="1:1" x14ac:dyDescent="0.25">
      <c r="A126" s="6" t="str">
        <f t="shared" si="3"/>
        <v/>
      </c>
    </row>
    <row r="127" spans="1:1" x14ac:dyDescent="0.25">
      <c r="A127" s="6" t="str">
        <f t="shared" si="3"/>
        <v/>
      </c>
    </row>
    <row r="128" spans="1:1" x14ac:dyDescent="0.25">
      <c r="A128" s="6" t="str">
        <f t="shared" si="3"/>
        <v/>
      </c>
    </row>
    <row r="129" spans="1:1" x14ac:dyDescent="0.25">
      <c r="A129" s="6" t="str">
        <f t="shared" si="3"/>
        <v/>
      </c>
    </row>
    <row r="130" spans="1:1" x14ac:dyDescent="0.25">
      <c r="A130" s="6" t="str">
        <f t="shared" si="3"/>
        <v/>
      </c>
    </row>
    <row r="131" spans="1:1" x14ac:dyDescent="0.25">
      <c r="A131" s="6" t="str">
        <f t="shared" si="3"/>
        <v/>
      </c>
    </row>
    <row r="132" spans="1:1" x14ac:dyDescent="0.25">
      <c r="A132" s="6" t="str">
        <f t="shared" si="3"/>
        <v/>
      </c>
    </row>
    <row r="133" spans="1:1" x14ac:dyDescent="0.25">
      <c r="A133" s="6" t="str">
        <f t="shared" si="3"/>
        <v/>
      </c>
    </row>
    <row r="134" spans="1:1" x14ac:dyDescent="0.25">
      <c r="A134" s="6" t="str">
        <f t="shared" si="3"/>
        <v/>
      </c>
    </row>
    <row r="135" spans="1:1" x14ac:dyDescent="0.25">
      <c r="A135" s="6" t="str">
        <f t="shared" ref="A135:A198" si="4">IF(B135="","",CONCATENATE($A$1,"-",ROW()-5))</f>
        <v/>
      </c>
    </row>
    <row r="136" spans="1:1" x14ac:dyDescent="0.25">
      <c r="A136" s="6" t="str">
        <f t="shared" si="4"/>
        <v/>
      </c>
    </row>
    <row r="137" spans="1:1" x14ac:dyDescent="0.25">
      <c r="A137" s="6" t="str">
        <f t="shared" si="4"/>
        <v/>
      </c>
    </row>
    <row r="138" spans="1:1" x14ac:dyDescent="0.25">
      <c r="A138" s="6" t="str">
        <f t="shared" si="4"/>
        <v/>
      </c>
    </row>
    <row r="139" spans="1:1" x14ac:dyDescent="0.25">
      <c r="A139" s="6" t="str">
        <f t="shared" si="4"/>
        <v/>
      </c>
    </row>
    <row r="140" spans="1:1" x14ac:dyDescent="0.25">
      <c r="A140" s="6" t="str">
        <f t="shared" si="4"/>
        <v/>
      </c>
    </row>
    <row r="141" spans="1:1" x14ac:dyDescent="0.25">
      <c r="A141" s="6" t="str">
        <f t="shared" si="4"/>
        <v/>
      </c>
    </row>
    <row r="142" spans="1:1" x14ac:dyDescent="0.25">
      <c r="A142" s="6" t="str">
        <f t="shared" si="4"/>
        <v/>
      </c>
    </row>
    <row r="143" spans="1:1" x14ac:dyDescent="0.25">
      <c r="A143" s="6" t="str">
        <f t="shared" si="4"/>
        <v/>
      </c>
    </row>
    <row r="144" spans="1:1" x14ac:dyDescent="0.25">
      <c r="A144" s="6" t="str">
        <f t="shared" si="4"/>
        <v/>
      </c>
    </row>
    <row r="145" spans="1:1" x14ac:dyDescent="0.25">
      <c r="A145" s="6" t="str">
        <f t="shared" si="4"/>
        <v/>
      </c>
    </row>
    <row r="146" spans="1:1" x14ac:dyDescent="0.25">
      <c r="A146" s="6" t="str">
        <f t="shared" si="4"/>
        <v/>
      </c>
    </row>
    <row r="147" spans="1:1" x14ac:dyDescent="0.25">
      <c r="A147" s="6" t="str">
        <f t="shared" si="4"/>
        <v/>
      </c>
    </row>
    <row r="148" spans="1:1" x14ac:dyDescent="0.25">
      <c r="A148" s="6" t="str">
        <f t="shared" si="4"/>
        <v/>
      </c>
    </row>
    <row r="149" spans="1:1" x14ac:dyDescent="0.25">
      <c r="A149" s="6" t="str">
        <f t="shared" si="4"/>
        <v/>
      </c>
    </row>
    <row r="150" spans="1:1" x14ac:dyDescent="0.25">
      <c r="A150" s="6" t="str">
        <f t="shared" si="4"/>
        <v/>
      </c>
    </row>
    <row r="151" spans="1:1" x14ac:dyDescent="0.25">
      <c r="A151" s="6" t="str">
        <f t="shared" si="4"/>
        <v/>
      </c>
    </row>
    <row r="152" spans="1:1" x14ac:dyDescent="0.25">
      <c r="A152" s="6" t="str">
        <f t="shared" si="4"/>
        <v/>
      </c>
    </row>
    <row r="153" spans="1:1" x14ac:dyDescent="0.25">
      <c r="A153" s="6" t="str">
        <f t="shared" si="4"/>
        <v/>
      </c>
    </row>
    <row r="154" spans="1:1" x14ac:dyDescent="0.25">
      <c r="A154" s="6" t="str">
        <f t="shared" si="4"/>
        <v/>
      </c>
    </row>
    <row r="155" spans="1:1" x14ac:dyDescent="0.25">
      <c r="A155" s="6" t="str">
        <f t="shared" si="4"/>
        <v/>
      </c>
    </row>
    <row r="156" spans="1:1" x14ac:dyDescent="0.25">
      <c r="A156" s="6" t="str">
        <f t="shared" si="4"/>
        <v/>
      </c>
    </row>
    <row r="157" spans="1:1" x14ac:dyDescent="0.25">
      <c r="A157" s="6" t="str">
        <f t="shared" si="4"/>
        <v/>
      </c>
    </row>
    <row r="158" spans="1:1" x14ac:dyDescent="0.25">
      <c r="A158" s="6" t="str">
        <f t="shared" si="4"/>
        <v/>
      </c>
    </row>
    <row r="159" spans="1:1" x14ac:dyDescent="0.25">
      <c r="A159" s="6" t="str">
        <f t="shared" si="4"/>
        <v/>
      </c>
    </row>
    <row r="160" spans="1:1" x14ac:dyDescent="0.25">
      <c r="A160" s="6" t="str">
        <f t="shared" si="4"/>
        <v/>
      </c>
    </row>
    <row r="161" spans="1:1" x14ac:dyDescent="0.25">
      <c r="A161" s="6" t="str">
        <f t="shared" si="4"/>
        <v/>
      </c>
    </row>
    <row r="162" spans="1:1" x14ac:dyDescent="0.25">
      <c r="A162" s="6" t="str">
        <f t="shared" si="4"/>
        <v/>
      </c>
    </row>
    <row r="163" spans="1:1" x14ac:dyDescent="0.25">
      <c r="A163" s="6" t="str">
        <f t="shared" si="4"/>
        <v/>
      </c>
    </row>
    <row r="164" spans="1:1" x14ac:dyDescent="0.25">
      <c r="A164" s="6" t="str">
        <f t="shared" si="4"/>
        <v/>
      </c>
    </row>
    <row r="165" spans="1:1" x14ac:dyDescent="0.25">
      <c r="A165" s="6" t="str">
        <f t="shared" si="4"/>
        <v/>
      </c>
    </row>
    <row r="166" spans="1:1" x14ac:dyDescent="0.25">
      <c r="A166" s="6" t="str">
        <f t="shared" si="4"/>
        <v/>
      </c>
    </row>
    <row r="167" spans="1:1" x14ac:dyDescent="0.25">
      <c r="A167" s="6" t="str">
        <f t="shared" si="4"/>
        <v/>
      </c>
    </row>
    <row r="168" spans="1:1" x14ac:dyDescent="0.25">
      <c r="A168" s="6" t="str">
        <f t="shared" si="4"/>
        <v/>
      </c>
    </row>
    <row r="169" spans="1:1" x14ac:dyDescent="0.25">
      <c r="A169" s="6" t="str">
        <f t="shared" si="4"/>
        <v/>
      </c>
    </row>
    <row r="170" spans="1:1" x14ac:dyDescent="0.25">
      <c r="A170" s="6" t="str">
        <f t="shared" si="4"/>
        <v/>
      </c>
    </row>
    <row r="171" spans="1:1" x14ac:dyDescent="0.25">
      <c r="A171" s="6" t="str">
        <f t="shared" si="4"/>
        <v/>
      </c>
    </row>
    <row r="172" spans="1:1" x14ac:dyDescent="0.25">
      <c r="A172" s="6" t="str">
        <f t="shared" si="4"/>
        <v/>
      </c>
    </row>
    <row r="173" spans="1:1" x14ac:dyDescent="0.25">
      <c r="A173" s="6" t="str">
        <f t="shared" si="4"/>
        <v/>
      </c>
    </row>
    <row r="174" spans="1:1" x14ac:dyDescent="0.25">
      <c r="A174" s="6" t="str">
        <f t="shared" si="4"/>
        <v/>
      </c>
    </row>
    <row r="175" spans="1:1" x14ac:dyDescent="0.25">
      <c r="A175" s="6" t="str">
        <f t="shared" si="4"/>
        <v/>
      </c>
    </row>
    <row r="176" spans="1:1" x14ac:dyDescent="0.25">
      <c r="A176" s="6" t="str">
        <f t="shared" si="4"/>
        <v/>
      </c>
    </row>
    <row r="177" spans="1:1" x14ac:dyDescent="0.25">
      <c r="A177" s="6" t="str">
        <f t="shared" si="4"/>
        <v/>
      </c>
    </row>
    <row r="178" spans="1:1" x14ac:dyDescent="0.25">
      <c r="A178" s="6" t="str">
        <f t="shared" si="4"/>
        <v/>
      </c>
    </row>
    <row r="179" spans="1:1" x14ac:dyDescent="0.25">
      <c r="A179" s="6" t="str">
        <f t="shared" si="4"/>
        <v/>
      </c>
    </row>
    <row r="180" spans="1:1" x14ac:dyDescent="0.25">
      <c r="A180" s="6" t="str">
        <f t="shared" si="4"/>
        <v/>
      </c>
    </row>
    <row r="181" spans="1:1" x14ac:dyDescent="0.25">
      <c r="A181" s="6" t="str">
        <f t="shared" si="4"/>
        <v/>
      </c>
    </row>
    <row r="182" spans="1:1" x14ac:dyDescent="0.25">
      <c r="A182" s="6" t="str">
        <f t="shared" si="4"/>
        <v/>
      </c>
    </row>
    <row r="183" spans="1:1" x14ac:dyDescent="0.25">
      <c r="A183" s="6" t="str">
        <f t="shared" si="4"/>
        <v/>
      </c>
    </row>
    <row r="184" spans="1:1" x14ac:dyDescent="0.25">
      <c r="A184" s="6" t="str">
        <f t="shared" si="4"/>
        <v/>
      </c>
    </row>
    <row r="185" spans="1:1" x14ac:dyDescent="0.25">
      <c r="A185" s="6" t="str">
        <f t="shared" si="4"/>
        <v/>
      </c>
    </row>
    <row r="186" spans="1:1" x14ac:dyDescent="0.25">
      <c r="A186" s="6" t="str">
        <f t="shared" si="4"/>
        <v/>
      </c>
    </row>
    <row r="187" spans="1:1" x14ac:dyDescent="0.25">
      <c r="A187" s="6" t="str">
        <f t="shared" si="4"/>
        <v/>
      </c>
    </row>
    <row r="188" spans="1:1" x14ac:dyDescent="0.25">
      <c r="A188" s="6" t="str">
        <f t="shared" si="4"/>
        <v/>
      </c>
    </row>
    <row r="189" spans="1:1" x14ac:dyDescent="0.25">
      <c r="A189" s="6" t="str">
        <f t="shared" si="4"/>
        <v/>
      </c>
    </row>
    <row r="190" spans="1:1" x14ac:dyDescent="0.25">
      <c r="A190" s="6" t="str">
        <f t="shared" si="4"/>
        <v/>
      </c>
    </row>
    <row r="191" spans="1:1" x14ac:dyDescent="0.25">
      <c r="A191" s="6" t="str">
        <f t="shared" si="4"/>
        <v/>
      </c>
    </row>
    <row r="192" spans="1:1" x14ac:dyDescent="0.25">
      <c r="A192" s="6" t="str">
        <f t="shared" si="4"/>
        <v/>
      </c>
    </row>
    <row r="193" spans="1:1" x14ac:dyDescent="0.25">
      <c r="A193" s="6" t="str">
        <f t="shared" si="4"/>
        <v/>
      </c>
    </row>
    <row r="194" spans="1:1" x14ac:dyDescent="0.25">
      <c r="A194" s="6" t="str">
        <f t="shared" si="4"/>
        <v/>
      </c>
    </row>
    <row r="195" spans="1:1" x14ac:dyDescent="0.25">
      <c r="A195" s="6" t="str">
        <f t="shared" si="4"/>
        <v/>
      </c>
    </row>
    <row r="196" spans="1:1" x14ac:dyDescent="0.25">
      <c r="A196" s="6" t="str">
        <f t="shared" si="4"/>
        <v/>
      </c>
    </row>
    <row r="197" spans="1:1" x14ac:dyDescent="0.25">
      <c r="A197" s="6" t="str">
        <f t="shared" si="4"/>
        <v/>
      </c>
    </row>
    <row r="198" spans="1:1" x14ac:dyDescent="0.25">
      <c r="A198" s="6" t="str">
        <f t="shared" si="4"/>
        <v/>
      </c>
    </row>
    <row r="199" spans="1:1" x14ac:dyDescent="0.25">
      <c r="A199" s="6" t="str">
        <f t="shared" ref="A199:A205" si="5">IF(B199="","",CONCATENATE($A$1,"-",ROW()-5))</f>
        <v/>
      </c>
    </row>
    <row r="200" spans="1:1" x14ac:dyDescent="0.25">
      <c r="A200" s="6" t="str">
        <f t="shared" si="5"/>
        <v/>
      </c>
    </row>
    <row r="201" spans="1:1" x14ac:dyDescent="0.25">
      <c r="A201" s="6" t="str">
        <f t="shared" si="5"/>
        <v/>
      </c>
    </row>
    <row r="202" spans="1:1" x14ac:dyDescent="0.25">
      <c r="A202" s="6" t="str">
        <f t="shared" si="5"/>
        <v/>
      </c>
    </row>
    <row r="203" spans="1:1" x14ac:dyDescent="0.25">
      <c r="A203" s="6" t="str">
        <f t="shared" si="5"/>
        <v/>
      </c>
    </row>
    <row r="204" spans="1:1" x14ac:dyDescent="0.25">
      <c r="A204" s="6" t="str">
        <f t="shared" si="5"/>
        <v/>
      </c>
    </row>
    <row r="205" spans="1:1" x14ac:dyDescent="0.25">
      <c r="A205" s="6" t="str">
        <f t="shared" si="5"/>
        <v/>
      </c>
    </row>
  </sheetData>
  <sheetProtection sheet="1" objects="1" scenarios="1" formatCells="0" formatColumns="0" formatRows="0" autoFilter="0"/>
  <autoFilter ref="B5:J5"/>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05"/>
  <sheetViews>
    <sheetView workbookViewId="0">
      <selection activeCell="C1" sqref="C1:F1"/>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MP6</v>
      </c>
      <c r="B1" s="5" t="s">
        <v>410</v>
      </c>
      <c r="C1" s="236" t="s">
        <v>406</v>
      </c>
      <c r="D1" s="237"/>
      <c r="E1" s="237"/>
      <c r="F1" s="238"/>
      <c r="G1" s="239" t="str">
        <f>CONCATENATE('Allgemeine Angaben'!B5," ",'Allgemeine Angaben'!B1)</f>
        <v xml:space="preserve"> </v>
      </c>
      <c r="H1" s="239"/>
      <c r="I1" s="239"/>
      <c r="J1" s="239"/>
      <c r="K1" s="239"/>
    </row>
    <row r="2" spans="1:11" ht="18.75" x14ac:dyDescent="0.3">
      <c r="D2" s="179"/>
    </row>
    <row r="3" spans="1:11" ht="129.6"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x14ac:dyDescent="0.25">
      <c r="A6" s="223" t="str">
        <f ca="1">IF(B6="","",CONCATENATE($A$1,"-",ROW()-5))</f>
        <v>MP6-1</v>
      </c>
      <c r="B6" s="187" t="s">
        <v>15</v>
      </c>
      <c r="C6" s="180"/>
      <c r="D6" s="181"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1">
        <v>2008</v>
      </c>
      <c r="F6" s="187" t="s">
        <v>257</v>
      </c>
      <c r="G6" s="188" t="s">
        <v>187</v>
      </c>
      <c r="H6" s="187" t="s">
        <v>187</v>
      </c>
      <c r="I6" s="187" t="s">
        <v>177</v>
      </c>
      <c r="J6" s="187" t="s">
        <v>187</v>
      </c>
      <c r="K6" s="182"/>
    </row>
    <row r="7" spans="1:11" ht="45" x14ac:dyDescent="0.25">
      <c r="A7" s="104" t="str">
        <f t="shared" ref="A7:A70" ca="1" si="1">IF(B7="","",CONCATENATE($A$1,"-",ROW()-5))</f>
        <v>MP6-2</v>
      </c>
      <c r="B7" s="171" t="s">
        <v>184</v>
      </c>
      <c r="C7" s="39"/>
      <c r="D7" s="79" t="str">
        <f t="shared" si="0"/>
        <v/>
      </c>
      <c r="E7" s="79" t="s">
        <v>285</v>
      </c>
      <c r="F7" s="171" t="s">
        <v>257</v>
      </c>
      <c r="G7" s="189" t="s">
        <v>187</v>
      </c>
      <c r="H7" s="171" t="s">
        <v>187</v>
      </c>
      <c r="I7" s="171" t="s">
        <v>177</v>
      </c>
      <c r="J7" s="171" t="s">
        <v>177</v>
      </c>
      <c r="K7" s="161" t="s">
        <v>371</v>
      </c>
    </row>
    <row r="8" spans="1:11" ht="30" x14ac:dyDescent="0.25">
      <c r="A8" s="104" t="str">
        <f t="shared" ca="1" si="1"/>
        <v>MP6-3</v>
      </c>
      <c r="B8" s="171" t="s">
        <v>25</v>
      </c>
      <c r="C8" s="39"/>
      <c r="D8" s="79" t="str">
        <f t="shared" si="0"/>
        <v/>
      </c>
      <c r="E8" s="79">
        <v>1131</v>
      </c>
      <c r="F8" s="171" t="s">
        <v>255</v>
      </c>
      <c r="G8" s="189" t="s">
        <v>187</v>
      </c>
      <c r="H8" s="171" t="s">
        <v>187</v>
      </c>
      <c r="I8" s="171" t="s">
        <v>177</v>
      </c>
      <c r="J8" s="171" t="s">
        <v>187</v>
      </c>
      <c r="K8" s="161" t="s">
        <v>283</v>
      </c>
    </row>
    <row r="9" spans="1:11" x14ac:dyDescent="0.25">
      <c r="A9" s="104" t="str">
        <f t="shared" ca="1" si="1"/>
        <v>MP6-4</v>
      </c>
      <c r="B9" s="171" t="s">
        <v>26</v>
      </c>
      <c r="C9" s="39"/>
      <c r="D9" s="79" t="str">
        <f t="shared" si="0"/>
        <v/>
      </c>
      <c r="E9" s="79">
        <v>1248</v>
      </c>
      <c r="F9" s="171" t="s">
        <v>257</v>
      </c>
      <c r="G9" s="189" t="s">
        <v>187</v>
      </c>
      <c r="H9" s="171" t="s">
        <v>187</v>
      </c>
      <c r="I9" s="171" t="s">
        <v>177</v>
      </c>
      <c r="J9" s="171" t="s">
        <v>187</v>
      </c>
      <c r="K9" s="161"/>
    </row>
    <row r="10" spans="1:11" x14ac:dyDescent="0.25">
      <c r="A10" s="104" t="str">
        <f t="shared" ca="1" si="1"/>
        <v>MP6-5</v>
      </c>
      <c r="B10" s="171" t="s">
        <v>5</v>
      </c>
      <c r="C10" s="39"/>
      <c r="D10" s="79" t="str">
        <f t="shared" si="0"/>
        <v/>
      </c>
      <c r="E10" s="79">
        <v>1145</v>
      </c>
      <c r="F10" s="171" t="s">
        <v>257</v>
      </c>
      <c r="G10" s="189" t="s">
        <v>177</v>
      </c>
      <c r="H10" s="171" t="s">
        <v>187</v>
      </c>
      <c r="I10" s="171" t="s">
        <v>177</v>
      </c>
      <c r="J10" s="171" t="s">
        <v>187</v>
      </c>
      <c r="K10" s="161"/>
    </row>
    <row r="11" spans="1:11" x14ac:dyDescent="0.25">
      <c r="A11" s="104" t="str">
        <f t="shared" ca="1" si="1"/>
        <v>MP6-6</v>
      </c>
      <c r="B11" s="171" t="s">
        <v>6</v>
      </c>
      <c r="C11" s="183"/>
      <c r="D11" s="184" t="str">
        <f t="shared" si="0"/>
        <v/>
      </c>
      <c r="E11" s="184">
        <v>1142</v>
      </c>
      <c r="F11" s="171" t="s">
        <v>257</v>
      </c>
      <c r="G11" s="189" t="s">
        <v>177</v>
      </c>
      <c r="H11" s="171" t="s">
        <v>187</v>
      </c>
      <c r="I11" s="171" t="s">
        <v>177</v>
      </c>
      <c r="J11" s="171" t="s">
        <v>187</v>
      </c>
      <c r="K11" s="161"/>
    </row>
    <row r="12" spans="1:11" x14ac:dyDescent="0.25">
      <c r="A12" s="104" t="str">
        <f t="shared" ca="1" si="1"/>
        <v>MP6-7</v>
      </c>
      <c r="B12" s="171" t="s">
        <v>8</v>
      </c>
      <c r="C12" s="39"/>
      <c r="D12" s="79" t="str">
        <f t="shared" si="0"/>
        <v/>
      </c>
      <c r="E12" s="79">
        <v>2454</v>
      </c>
      <c r="F12" s="171" t="s">
        <v>257</v>
      </c>
      <c r="G12" s="189" t="s">
        <v>177</v>
      </c>
      <c r="H12" s="171" t="s">
        <v>187</v>
      </c>
      <c r="I12" s="171" t="s">
        <v>177</v>
      </c>
      <c r="J12" s="171" t="s">
        <v>187</v>
      </c>
      <c r="K12" s="161"/>
    </row>
    <row r="13" spans="1:11" x14ac:dyDescent="0.25">
      <c r="A13" s="104" t="str">
        <f t="shared" ca="1" si="1"/>
        <v>MP6-8</v>
      </c>
      <c r="B13" s="171" t="s">
        <v>7</v>
      </c>
      <c r="C13" s="39"/>
      <c r="D13" s="79" t="str">
        <f t="shared" si="0"/>
        <v/>
      </c>
      <c r="E13" s="79">
        <v>2371</v>
      </c>
      <c r="F13" s="171" t="s">
        <v>257</v>
      </c>
      <c r="G13" s="189" t="s">
        <v>187</v>
      </c>
      <c r="H13" s="171" t="s">
        <v>187</v>
      </c>
      <c r="I13" s="171" t="s">
        <v>177</v>
      </c>
      <c r="J13" s="171" t="s">
        <v>187</v>
      </c>
      <c r="K13" s="161"/>
    </row>
    <row r="14" spans="1:11" ht="30" x14ac:dyDescent="0.25">
      <c r="A14" s="104" t="str">
        <f t="shared" ca="1" si="1"/>
        <v>MP6-9</v>
      </c>
      <c r="B14" s="171" t="s">
        <v>17</v>
      </c>
      <c r="C14" s="39"/>
      <c r="D14" s="79" t="str">
        <f t="shared" si="0"/>
        <v/>
      </c>
      <c r="E14" s="79">
        <v>1138</v>
      </c>
      <c r="F14" s="171" t="s">
        <v>257</v>
      </c>
      <c r="G14" s="189" t="s">
        <v>177</v>
      </c>
      <c r="H14" s="171" t="s">
        <v>177</v>
      </c>
      <c r="I14" s="171" t="s">
        <v>177</v>
      </c>
      <c r="J14" s="171" t="s">
        <v>187</v>
      </c>
      <c r="K14" s="161" t="s">
        <v>288</v>
      </c>
    </row>
    <row r="15" spans="1:11" x14ac:dyDescent="0.25">
      <c r="A15" s="104" t="str">
        <f t="shared" ca="1" si="1"/>
        <v>MP6-10</v>
      </c>
      <c r="B15" s="171" t="s">
        <v>9</v>
      </c>
      <c r="C15" s="39"/>
      <c r="D15" s="79" t="str">
        <f t="shared" si="0"/>
        <v/>
      </c>
      <c r="E15" s="79">
        <v>1211</v>
      </c>
      <c r="F15" s="171" t="s">
        <v>257</v>
      </c>
      <c r="G15" s="189" t="s">
        <v>187</v>
      </c>
      <c r="H15" s="171" t="s">
        <v>187</v>
      </c>
      <c r="I15" s="171" t="s">
        <v>177</v>
      </c>
      <c r="J15" s="171" t="s">
        <v>187</v>
      </c>
      <c r="K15" s="161"/>
    </row>
    <row r="16" spans="1:11" x14ac:dyDescent="0.25">
      <c r="A16" s="104" t="str">
        <f t="shared" ca="1" si="1"/>
        <v>MP6-11</v>
      </c>
      <c r="B16" s="171" t="s">
        <v>10</v>
      </c>
      <c r="C16" s="39"/>
      <c r="D16" s="79" t="str">
        <f t="shared" si="0"/>
        <v/>
      </c>
      <c r="E16" s="79">
        <v>1325</v>
      </c>
      <c r="F16" s="171" t="s">
        <v>257</v>
      </c>
      <c r="G16" s="189" t="s">
        <v>187</v>
      </c>
      <c r="H16" s="171" t="s">
        <v>187</v>
      </c>
      <c r="I16" s="171" t="s">
        <v>177</v>
      </c>
      <c r="J16" s="171" t="s">
        <v>187</v>
      </c>
      <c r="K16" s="161"/>
    </row>
    <row r="17" spans="1:11" x14ac:dyDescent="0.25">
      <c r="A17" s="104" t="str">
        <f t="shared" ca="1" si="1"/>
        <v>MP6-12</v>
      </c>
      <c r="B17" s="171" t="s">
        <v>11</v>
      </c>
      <c r="C17" s="39"/>
      <c r="D17" s="79" t="str">
        <f t="shared" si="0"/>
        <v/>
      </c>
      <c r="E17" s="79">
        <v>1165</v>
      </c>
      <c r="F17" s="171" t="s">
        <v>257</v>
      </c>
      <c r="G17" s="189" t="s">
        <v>177</v>
      </c>
      <c r="H17" s="171" t="s">
        <v>187</v>
      </c>
      <c r="I17" s="171" t="s">
        <v>177</v>
      </c>
      <c r="J17" s="171" t="s">
        <v>187</v>
      </c>
      <c r="K17" s="161"/>
    </row>
    <row r="18" spans="1:11" ht="30" x14ac:dyDescent="0.25">
      <c r="A18" s="104" t="str">
        <f t="shared" ca="1" si="1"/>
        <v>MP6-13</v>
      </c>
      <c r="B18" s="171" t="s">
        <v>211</v>
      </c>
      <c r="C18" s="39"/>
      <c r="D18" s="79" t="str">
        <f t="shared" si="0"/>
        <v/>
      </c>
      <c r="E18" s="79">
        <v>1078</v>
      </c>
      <c r="F18" s="171" t="s">
        <v>257</v>
      </c>
      <c r="G18" s="189" t="s">
        <v>187</v>
      </c>
      <c r="H18" s="171" t="s">
        <v>187</v>
      </c>
      <c r="I18" s="171" t="s">
        <v>177</v>
      </c>
      <c r="J18" s="171" t="s">
        <v>177</v>
      </c>
      <c r="K18" s="161" t="s">
        <v>258</v>
      </c>
    </row>
    <row r="19" spans="1:11" ht="43.9" customHeight="1" x14ac:dyDescent="0.25">
      <c r="A19" s="104" t="str">
        <f t="shared" ca="1" si="1"/>
        <v>MP6-14</v>
      </c>
      <c r="B19" s="171" t="s">
        <v>27</v>
      </c>
      <c r="C19" s="39"/>
      <c r="D19" s="79" t="str">
        <f t="shared" si="0"/>
        <v/>
      </c>
      <c r="E19" s="79">
        <v>1331</v>
      </c>
      <c r="F19" s="171" t="s">
        <v>257</v>
      </c>
      <c r="G19" s="189" t="s">
        <v>187</v>
      </c>
      <c r="H19" s="171" t="s">
        <v>187</v>
      </c>
      <c r="I19" s="171" t="s">
        <v>177</v>
      </c>
      <c r="J19" s="171" t="s">
        <v>187</v>
      </c>
      <c r="K19" s="161"/>
    </row>
    <row r="20" spans="1:11" x14ac:dyDescent="0.25">
      <c r="A20" s="104" t="str">
        <f t="shared" ca="1" si="1"/>
        <v>MP6-15</v>
      </c>
      <c r="B20" s="171" t="s">
        <v>12</v>
      </c>
      <c r="C20" s="39"/>
      <c r="D20" s="79" t="str">
        <f t="shared" si="0"/>
        <v/>
      </c>
      <c r="E20" s="79">
        <v>1151</v>
      </c>
      <c r="F20" s="171" t="s">
        <v>257</v>
      </c>
      <c r="G20" s="189" t="s">
        <v>187</v>
      </c>
      <c r="H20" s="171" t="s">
        <v>187</v>
      </c>
      <c r="I20" s="171" t="s">
        <v>177</v>
      </c>
      <c r="J20" s="171" t="s">
        <v>187</v>
      </c>
      <c r="K20" s="161"/>
    </row>
    <row r="21" spans="1:11" x14ac:dyDescent="0.25">
      <c r="A21" s="104" t="str">
        <f t="shared" ca="1" si="1"/>
        <v>MP6-16</v>
      </c>
      <c r="B21" s="171" t="s">
        <v>28</v>
      </c>
      <c r="C21" s="39"/>
      <c r="D21" s="79" t="str">
        <f t="shared" si="0"/>
        <v/>
      </c>
      <c r="E21" s="79">
        <v>1778</v>
      </c>
      <c r="F21" s="171" t="s">
        <v>256</v>
      </c>
      <c r="G21" s="189" t="s">
        <v>187</v>
      </c>
      <c r="H21" s="171" t="s">
        <v>187</v>
      </c>
      <c r="I21" s="171" t="s">
        <v>187</v>
      </c>
      <c r="J21" s="171" t="s">
        <v>177</v>
      </c>
      <c r="K21" s="161" t="s">
        <v>284</v>
      </c>
    </row>
    <row r="22" spans="1:11" ht="30" x14ac:dyDescent="0.25">
      <c r="A22" s="104" t="str">
        <f t="shared" ca="1" si="1"/>
        <v>MP6-17</v>
      </c>
      <c r="B22" s="171" t="s">
        <v>37</v>
      </c>
      <c r="C22" s="39"/>
      <c r="D22" s="79" t="str">
        <f t="shared" si="0"/>
        <v/>
      </c>
      <c r="E22" s="79">
        <v>1773</v>
      </c>
      <c r="F22" s="171" t="s">
        <v>256</v>
      </c>
      <c r="G22" s="189" t="s">
        <v>177</v>
      </c>
      <c r="H22" s="171" t="s">
        <v>187</v>
      </c>
      <c r="I22" s="171" t="s">
        <v>187</v>
      </c>
      <c r="J22" s="171" t="s">
        <v>187</v>
      </c>
      <c r="K22" s="161" t="s">
        <v>281</v>
      </c>
    </row>
    <row r="23" spans="1:11" x14ac:dyDescent="0.25">
      <c r="A23" s="104" t="str">
        <f t="shared" ca="1" si="1"/>
        <v>MP6-18</v>
      </c>
      <c r="B23" s="171" t="s">
        <v>14</v>
      </c>
      <c r="C23" s="39"/>
      <c r="D23" s="79" t="str">
        <f t="shared" si="0"/>
        <v/>
      </c>
      <c r="E23" s="79">
        <v>1231</v>
      </c>
      <c r="F23" s="171" t="s">
        <v>257</v>
      </c>
      <c r="G23" s="189" t="s">
        <v>187</v>
      </c>
      <c r="H23" s="171" t="s">
        <v>187</v>
      </c>
      <c r="I23" s="171" t="s">
        <v>177</v>
      </c>
      <c r="J23" s="171" t="s">
        <v>187</v>
      </c>
      <c r="K23" s="161"/>
    </row>
    <row r="24" spans="1:11" ht="30" x14ac:dyDescent="0.25">
      <c r="A24" s="104" t="str">
        <f t="shared" ca="1" si="1"/>
        <v>MP6-19</v>
      </c>
      <c r="B24" s="171" t="s">
        <v>30</v>
      </c>
      <c r="C24" s="39"/>
      <c r="D24" s="79" t="str">
        <f t="shared" si="0"/>
        <v/>
      </c>
      <c r="E24" s="79">
        <v>1182</v>
      </c>
      <c r="F24" s="171" t="s">
        <v>255</v>
      </c>
      <c r="G24" s="189" t="s">
        <v>177</v>
      </c>
      <c r="H24" s="171" t="s">
        <v>187</v>
      </c>
      <c r="I24" s="171" t="s">
        <v>177</v>
      </c>
      <c r="J24" s="171" t="s">
        <v>187</v>
      </c>
      <c r="K24" s="161" t="s">
        <v>283</v>
      </c>
    </row>
    <row r="25" spans="1:11" x14ac:dyDescent="0.25">
      <c r="A25" s="104" t="str">
        <f t="shared" ca="1" si="1"/>
        <v>MP6-20</v>
      </c>
      <c r="B25" s="171" t="s">
        <v>183</v>
      </c>
      <c r="C25" s="39"/>
      <c r="D25" s="79" t="str">
        <f t="shared" si="0"/>
        <v/>
      </c>
      <c r="E25" s="79">
        <v>1081</v>
      </c>
      <c r="F25" s="171" t="s">
        <v>256</v>
      </c>
      <c r="G25" s="189" t="s">
        <v>187</v>
      </c>
      <c r="H25" s="171" t="s">
        <v>187</v>
      </c>
      <c r="I25" s="171" t="s">
        <v>177</v>
      </c>
      <c r="J25" s="171" t="s">
        <v>187</v>
      </c>
      <c r="K25" s="161"/>
    </row>
    <row r="26" spans="1:11" ht="30" x14ac:dyDescent="0.25">
      <c r="A26" s="104" t="str">
        <f t="shared" ca="1" si="1"/>
        <v>MP6-21</v>
      </c>
      <c r="B26" s="171" t="s">
        <v>4</v>
      </c>
      <c r="C26" s="39"/>
      <c r="D26" s="79" t="str">
        <f t="shared" si="0"/>
        <v/>
      </c>
      <c r="E26" s="79">
        <v>1774</v>
      </c>
      <c r="F26" s="171" t="s">
        <v>256</v>
      </c>
      <c r="G26" s="189" t="s">
        <v>177</v>
      </c>
      <c r="H26" s="171" t="s">
        <v>187</v>
      </c>
      <c r="I26" s="171" t="s">
        <v>187</v>
      </c>
      <c r="J26" s="171" t="s">
        <v>177</v>
      </c>
      <c r="K26" s="161" t="s">
        <v>282</v>
      </c>
    </row>
    <row r="27" spans="1:11" ht="45" x14ac:dyDescent="0.25">
      <c r="A27" s="104" t="str">
        <f t="shared" ca="1" si="1"/>
        <v>MP6-22</v>
      </c>
      <c r="B27" s="171" t="s">
        <v>185</v>
      </c>
      <c r="C27" s="39"/>
      <c r="D27" s="79" t="str">
        <f t="shared" si="0"/>
        <v/>
      </c>
      <c r="E27" s="79" t="s">
        <v>286</v>
      </c>
      <c r="F27" s="171" t="s">
        <v>257</v>
      </c>
      <c r="G27" s="189" t="s">
        <v>177</v>
      </c>
      <c r="H27" s="171" t="s">
        <v>187</v>
      </c>
      <c r="I27" s="171" t="s">
        <v>177</v>
      </c>
      <c r="J27" s="171" t="s">
        <v>177</v>
      </c>
      <c r="K27" s="161" t="s">
        <v>261</v>
      </c>
    </row>
    <row r="28" spans="1:11" ht="30" x14ac:dyDescent="0.25">
      <c r="A28" s="104" t="str">
        <f t="shared" ca="1" si="1"/>
        <v>MP6-23</v>
      </c>
      <c r="B28" s="171" t="s">
        <v>3</v>
      </c>
      <c r="C28" s="39"/>
      <c r="D28" s="79" t="str">
        <f t="shared" si="0"/>
        <v/>
      </c>
      <c r="E28" s="79">
        <v>1772</v>
      </c>
      <c r="F28" s="171" t="s">
        <v>256</v>
      </c>
      <c r="G28" s="189" t="s">
        <v>177</v>
      </c>
      <c r="H28" s="171" t="s">
        <v>187</v>
      </c>
      <c r="I28" s="171" t="s">
        <v>187</v>
      </c>
      <c r="J28" s="171" t="s">
        <v>187</v>
      </c>
      <c r="K28" s="161" t="s">
        <v>280</v>
      </c>
    </row>
    <row r="29" spans="1:11" x14ac:dyDescent="0.25">
      <c r="A29" s="104" t="str">
        <f t="shared" ca="1" si="1"/>
        <v>MP6-24</v>
      </c>
      <c r="B29" s="171" t="s">
        <v>29</v>
      </c>
      <c r="C29" s="39"/>
      <c r="D29" s="79" t="str">
        <f t="shared" si="0"/>
        <v/>
      </c>
      <c r="E29" s="79">
        <v>1027</v>
      </c>
      <c r="F29" s="171" t="s">
        <v>256</v>
      </c>
      <c r="G29" s="189" t="s">
        <v>177</v>
      </c>
      <c r="H29" s="171" t="s">
        <v>187</v>
      </c>
      <c r="I29" s="171" t="s">
        <v>187</v>
      </c>
      <c r="J29" s="171" t="s">
        <v>187</v>
      </c>
      <c r="K29" s="161"/>
    </row>
    <row r="30" spans="1:11" x14ac:dyDescent="0.25">
      <c r="A30" s="104" t="str">
        <f t="shared" ca="1" si="1"/>
        <v>MP6-25</v>
      </c>
      <c r="B30" s="171" t="s">
        <v>16</v>
      </c>
      <c r="C30" s="39"/>
      <c r="D30" s="79" t="str">
        <f t="shared" si="0"/>
        <v/>
      </c>
      <c r="E30" s="79">
        <v>1321</v>
      </c>
      <c r="F30" s="171" t="s">
        <v>257</v>
      </c>
      <c r="G30" s="189" t="s">
        <v>187</v>
      </c>
      <c r="H30" s="171" t="s">
        <v>187</v>
      </c>
      <c r="I30" s="171" t="s">
        <v>177</v>
      </c>
      <c r="J30" s="171" t="s">
        <v>187</v>
      </c>
      <c r="K30" s="161"/>
    </row>
    <row r="31" spans="1:11" ht="90" x14ac:dyDescent="0.25">
      <c r="A31" s="104" t="str">
        <f t="shared" ca="1" si="1"/>
        <v>MP6-26</v>
      </c>
      <c r="B31" s="171" t="s">
        <v>32</v>
      </c>
      <c r="C31" s="39"/>
      <c r="D31" s="79" t="str">
        <f t="shared" si="0"/>
        <v/>
      </c>
      <c r="E31" s="79">
        <v>1046</v>
      </c>
      <c r="F31" s="171" t="s">
        <v>256</v>
      </c>
      <c r="G31" s="189" t="s">
        <v>177</v>
      </c>
      <c r="H31" s="171" t="s">
        <v>187</v>
      </c>
      <c r="I31" s="171" t="s">
        <v>187</v>
      </c>
      <c r="J31" s="171" t="s">
        <v>187</v>
      </c>
      <c r="K31" s="161" t="s">
        <v>223</v>
      </c>
    </row>
    <row r="32" spans="1:11" ht="60" x14ac:dyDescent="0.25">
      <c r="A32" s="104" t="str">
        <f t="shared" ca="1" si="1"/>
        <v>MP6-27</v>
      </c>
      <c r="B32" s="171" t="s">
        <v>36</v>
      </c>
      <c r="C32" s="39"/>
      <c r="D32" s="79" t="str">
        <f t="shared" si="0"/>
        <v/>
      </c>
      <c r="E32" s="79">
        <v>1052</v>
      </c>
      <c r="F32" s="171" t="s">
        <v>256</v>
      </c>
      <c r="G32" s="189" t="s">
        <v>177</v>
      </c>
      <c r="H32" s="171" t="s">
        <v>187</v>
      </c>
      <c r="I32" s="171" t="s">
        <v>187</v>
      </c>
      <c r="J32" s="171" t="s">
        <v>187</v>
      </c>
      <c r="K32" s="161" t="s">
        <v>279</v>
      </c>
    </row>
    <row r="33" spans="1:11" ht="90" x14ac:dyDescent="0.25">
      <c r="A33" s="104" t="str">
        <f t="shared" ca="1" si="1"/>
        <v>MP6-28</v>
      </c>
      <c r="B33" s="171" t="s">
        <v>39</v>
      </c>
      <c r="C33" s="39"/>
      <c r="D33" s="79" t="str">
        <f t="shared" si="0"/>
        <v/>
      </c>
      <c r="E33" s="79">
        <v>1779</v>
      </c>
      <c r="F33" s="171" t="s">
        <v>256</v>
      </c>
      <c r="G33" s="189" t="s">
        <v>177</v>
      </c>
      <c r="H33" s="171" t="s">
        <v>187</v>
      </c>
      <c r="I33" s="171" t="s">
        <v>187</v>
      </c>
      <c r="J33" s="171" t="s">
        <v>187</v>
      </c>
      <c r="K33" s="161" t="s">
        <v>401</v>
      </c>
    </row>
    <row r="34" spans="1:11" ht="90" x14ac:dyDescent="0.25">
      <c r="A34" s="104" t="str">
        <f t="shared" ca="1" si="1"/>
        <v>MP6-29</v>
      </c>
      <c r="B34" s="171" t="s">
        <v>182</v>
      </c>
      <c r="C34" s="39"/>
      <c r="D34" s="79" t="str">
        <f t="shared" si="0"/>
        <v/>
      </c>
      <c r="E34" s="79">
        <v>1780</v>
      </c>
      <c r="F34" s="171" t="s">
        <v>256</v>
      </c>
      <c r="G34" s="189" t="s">
        <v>177</v>
      </c>
      <c r="H34" s="171" t="s">
        <v>187</v>
      </c>
      <c r="I34" s="171" t="s">
        <v>187</v>
      </c>
      <c r="J34" s="171" t="s">
        <v>187</v>
      </c>
      <c r="K34" s="161" t="s">
        <v>402</v>
      </c>
    </row>
    <row r="35" spans="1:11" ht="30" x14ac:dyDescent="0.25">
      <c r="A35" s="104" t="str">
        <f t="shared" ca="1" si="1"/>
        <v>MP6-30</v>
      </c>
      <c r="B35" s="171" t="s">
        <v>13</v>
      </c>
      <c r="C35" s="39"/>
      <c r="D35" s="79" t="str">
        <f t="shared" si="0"/>
        <v/>
      </c>
      <c r="E35" s="79">
        <v>1161</v>
      </c>
      <c r="F35" s="171" t="s">
        <v>257</v>
      </c>
      <c r="G35" s="189" t="s">
        <v>177</v>
      </c>
      <c r="H35" s="171" t="s">
        <v>177</v>
      </c>
      <c r="I35" s="171" t="s">
        <v>177</v>
      </c>
      <c r="J35" s="171" t="s">
        <v>187</v>
      </c>
      <c r="K35" s="161" t="s">
        <v>288</v>
      </c>
    </row>
    <row r="36" spans="1:11" x14ac:dyDescent="0.25">
      <c r="A36" s="104" t="str">
        <f t="shared" ca="1" si="1"/>
        <v>MP6-31</v>
      </c>
      <c r="B36" s="171" t="s">
        <v>31</v>
      </c>
      <c r="C36" s="39"/>
      <c r="D36" s="79" t="str">
        <f t="shared" si="0"/>
        <v/>
      </c>
      <c r="E36" s="79">
        <v>1171</v>
      </c>
      <c r="F36" s="171" t="s">
        <v>257</v>
      </c>
      <c r="G36" s="189" t="s">
        <v>187</v>
      </c>
      <c r="H36" s="171" t="s">
        <v>187</v>
      </c>
      <c r="I36" s="171" t="s">
        <v>177</v>
      </c>
      <c r="J36" s="171" t="s">
        <v>187</v>
      </c>
      <c r="K36" s="161"/>
    </row>
    <row r="37" spans="1:11" x14ac:dyDescent="0.25">
      <c r="A37" s="104" t="str">
        <f t="shared" ca="1" si="1"/>
        <v>MP6-32</v>
      </c>
      <c r="B37" s="171" t="s">
        <v>35</v>
      </c>
      <c r="C37" s="39"/>
      <c r="D37" s="79" t="str">
        <f t="shared" si="0"/>
        <v/>
      </c>
      <c r="E37" s="79">
        <v>1112</v>
      </c>
      <c r="F37" s="171" t="s">
        <v>257</v>
      </c>
      <c r="G37" s="189" t="s">
        <v>187</v>
      </c>
      <c r="H37" s="171" t="s">
        <v>187</v>
      </c>
      <c r="I37" s="171" t="s">
        <v>177</v>
      </c>
      <c r="J37" s="171" t="s">
        <v>187</v>
      </c>
      <c r="K37" s="161"/>
    </row>
    <row r="38" spans="1:11" ht="30" x14ac:dyDescent="0.25">
      <c r="A38" s="104" t="str">
        <f t="shared" ca="1" si="1"/>
        <v>MP6-33</v>
      </c>
      <c r="B38" s="171"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1" t="s">
        <v>257</v>
      </c>
      <c r="G38" s="189" t="s">
        <v>177</v>
      </c>
      <c r="H38" s="171" t="s">
        <v>177</v>
      </c>
      <c r="I38" s="171" t="s">
        <v>177</v>
      </c>
      <c r="J38" s="171" t="s">
        <v>187</v>
      </c>
      <c r="K38" s="161" t="s">
        <v>288</v>
      </c>
    </row>
    <row r="39" spans="1:11" x14ac:dyDescent="0.25">
      <c r="A39" s="104" t="str">
        <f t="shared" ca="1" si="1"/>
        <v>MP6-34</v>
      </c>
      <c r="B39" s="171" t="s">
        <v>20</v>
      </c>
      <c r="C39" s="39"/>
      <c r="D39" s="79" t="str">
        <f t="shared" si="2"/>
        <v/>
      </c>
      <c r="E39" s="79">
        <v>1244</v>
      </c>
      <c r="F39" s="171" t="s">
        <v>257</v>
      </c>
      <c r="G39" s="189" t="s">
        <v>187</v>
      </c>
      <c r="H39" s="171" t="s">
        <v>187</v>
      </c>
      <c r="I39" s="171" t="s">
        <v>177</v>
      </c>
      <c r="J39" s="171" t="s">
        <v>187</v>
      </c>
      <c r="K39" s="161"/>
    </row>
    <row r="40" spans="1:11" x14ac:dyDescent="0.25">
      <c r="A40" s="104" t="str">
        <f t="shared" ca="1" si="1"/>
        <v>MP6-35</v>
      </c>
      <c r="B40" s="171" t="s">
        <v>21</v>
      </c>
      <c r="C40" s="39"/>
      <c r="D40" s="79" t="str">
        <f t="shared" si="2"/>
        <v/>
      </c>
      <c r="E40" s="79">
        <v>1254</v>
      </c>
      <c r="F40" s="171" t="s">
        <v>257</v>
      </c>
      <c r="G40" s="189" t="s">
        <v>177</v>
      </c>
      <c r="H40" s="171" t="s">
        <v>187</v>
      </c>
      <c r="I40" s="171" t="s">
        <v>177</v>
      </c>
      <c r="J40" s="171" t="s">
        <v>187</v>
      </c>
      <c r="K40" s="161"/>
    </row>
    <row r="41" spans="1:11" x14ac:dyDescent="0.25">
      <c r="A41" s="104" t="str">
        <f t="shared" ca="1" si="1"/>
        <v>MP6-36</v>
      </c>
      <c r="B41" s="171" t="s">
        <v>175</v>
      </c>
      <c r="C41" s="39"/>
      <c r="D41" s="79" t="str">
        <f t="shared" si="2"/>
        <v/>
      </c>
      <c r="E41" s="79">
        <v>1246</v>
      </c>
      <c r="F41" s="171" t="s">
        <v>257</v>
      </c>
      <c r="G41" s="189" t="s">
        <v>177</v>
      </c>
      <c r="H41" s="171" t="s">
        <v>187</v>
      </c>
      <c r="I41" s="171" t="s">
        <v>177</v>
      </c>
      <c r="J41" s="171" t="s">
        <v>187</v>
      </c>
      <c r="K41" s="161"/>
    </row>
    <row r="42" spans="1:11" x14ac:dyDescent="0.25">
      <c r="A42" s="104" t="str">
        <f t="shared" ca="1" si="1"/>
        <v>MP6-37</v>
      </c>
      <c r="B42" s="171" t="s">
        <v>419</v>
      </c>
      <c r="C42" s="39"/>
      <c r="D42" s="79" t="str">
        <f t="shared" si="2"/>
        <v/>
      </c>
      <c r="E42" s="79">
        <v>1523</v>
      </c>
      <c r="F42" s="171" t="s">
        <v>257</v>
      </c>
      <c r="G42" s="189" t="s">
        <v>187</v>
      </c>
      <c r="H42" s="171" t="s">
        <v>187</v>
      </c>
      <c r="I42" s="171" t="s">
        <v>187</v>
      </c>
      <c r="J42" s="171" t="s">
        <v>187</v>
      </c>
      <c r="K42" s="161"/>
    </row>
    <row r="43" spans="1:11" ht="30" x14ac:dyDescent="0.25">
      <c r="A43" s="104" t="str">
        <f t="shared" ca="1" si="1"/>
        <v>MP6-38</v>
      </c>
      <c r="B43" s="171" t="s">
        <v>33</v>
      </c>
      <c r="C43" s="39"/>
      <c r="D43" s="79"/>
      <c r="E43" s="79">
        <v>1532</v>
      </c>
      <c r="F43" s="171" t="s">
        <v>257</v>
      </c>
      <c r="G43" s="189" t="s">
        <v>187</v>
      </c>
      <c r="H43" s="171" t="s">
        <v>187</v>
      </c>
      <c r="I43" s="171" t="s">
        <v>177</v>
      </c>
      <c r="J43" s="171" t="s">
        <v>177</v>
      </c>
      <c r="K43" s="161" t="s">
        <v>260</v>
      </c>
    </row>
    <row r="44" spans="1:11" x14ac:dyDescent="0.25">
      <c r="A44" s="104" t="str">
        <f t="shared" ca="1" si="1"/>
        <v>MP6-39</v>
      </c>
      <c r="B44" s="171" t="s">
        <v>22</v>
      </c>
      <c r="C44" s="39"/>
      <c r="D44" s="79" t="str">
        <f t="shared" si="2"/>
        <v/>
      </c>
      <c r="E44" s="79">
        <v>1570</v>
      </c>
      <c r="F44" s="171" t="s">
        <v>257</v>
      </c>
      <c r="G44" s="189" t="s">
        <v>177</v>
      </c>
      <c r="H44" s="171" t="s">
        <v>187</v>
      </c>
      <c r="I44" s="171" t="s">
        <v>177</v>
      </c>
      <c r="J44" s="171" t="s">
        <v>187</v>
      </c>
      <c r="K44" s="161"/>
    </row>
    <row r="45" spans="1:11" ht="75" x14ac:dyDescent="0.25">
      <c r="A45" s="104" t="str">
        <f t="shared" ca="1" si="1"/>
        <v>MP6-40</v>
      </c>
      <c r="B45" s="171" t="s">
        <v>179</v>
      </c>
      <c r="C45" s="39"/>
      <c r="D45" s="79" t="str">
        <f t="shared" si="2"/>
        <v/>
      </c>
      <c r="E45" s="79">
        <v>1769</v>
      </c>
      <c r="F45" s="171" t="s">
        <v>256</v>
      </c>
      <c r="G45" s="189" t="s">
        <v>177</v>
      </c>
      <c r="H45" s="171" t="s">
        <v>187</v>
      </c>
      <c r="I45" s="171" t="s">
        <v>187</v>
      </c>
      <c r="J45" s="171" t="s">
        <v>177</v>
      </c>
      <c r="K45" s="161" t="s">
        <v>400</v>
      </c>
    </row>
    <row r="46" spans="1:11" x14ac:dyDescent="0.25">
      <c r="A46" s="104" t="str">
        <f t="shared" ca="1" si="1"/>
        <v>MP6-41</v>
      </c>
      <c r="B46" s="171" t="s">
        <v>18</v>
      </c>
      <c r="C46" s="39"/>
      <c r="D46" s="79" t="str">
        <f t="shared" si="2"/>
        <v/>
      </c>
      <c r="E46" s="79">
        <v>1166</v>
      </c>
      <c r="F46" s="171" t="s">
        <v>257</v>
      </c>
      <c r="G46" s="189" t="s">
        <v>187</v>
      </c>
      <c r="H46" s="171" t="s">
        <v>187</v>
      </c>
      <c r="I46" s="171" t="s">
        <v>177</v>
      </c>
      <c r="J46" s="171" t="s">
        <v>187</v>
      </c>
      <c r="K46" s="161"/>
    </row>
    <row r="47" spans="1:11" x14ac:dyDescent="0.25">
      <c r="A47" s="104" t="str">
        <f t="shared" ca="1" si="1"/>
        <v>MP6-42</v>
      </c>
      <c r="B47" s="171" t="s">
        <v>23</v>
      </c>
      <c r="C47" s="39"/>
      <c r="D47" s="79" t="str">
        <f t="shared" si="2"/>
        <v/>
      </c>
      <c r="E47" s="79">
        <v>1218</v>
      </c>
      <c r="F47" s="171" t="s">
        <v>257</v>
      </c>
      <c r="G47" s="189" t="s">
        <v>187</v>
      </c>
      <c r="H47" s="171" t="s">
        <v>187</v>
      </c>
      <c r="I47" s="171" t="s">
        <v>177</v>
      </c>
      <c r="J47" s="171" t="s">
        <v>187</v>
      </c>
      <c r="K47" s="161"/>
    </row>
    <row r="48" spans="1:11" x14ac:dyDescent="0.25">
      <c r="A48" s="104" t="str">
        <f t="shared" ca="1" si="1"/>
        <v>MP6-43</v>
      </c>
      <c r="B48" s="171" t="s">
        <v>34</v>
      </c>
      <c r="C48" s="39"/>
      <c r="D48" s="79" t="str">
        <f t="shared" si="2"/>
        <v/>
      </c>
      <c r="E48" s="79">
        <v>1313</v>
      </c>
      <c r="F48" s="171" t="s">
        <v>257</v>
      </c>
      <c r="G48" s="189" t="s">
        <v>187</v>
      </c>
      <c r="H48" s="171" t="s">
        <v>187</v>
      </c>
      <c r="I48" s="171" t="s">
        <v>177</v>
      </c>
      <c r="J48" s="171" t="s">
        <v>187</v>
      </c>
      <c r="K48" s="161"/>
    </row>
    <row r="49" spans="1:12" x14ac:dyDescent="0.25">
      <c r="A49" s="104" t="str">
        <f t="shared" ca="1" si="1"/>
        <v>MP6-44</v>
      </c>
      <c r="B49" s="171" t="s">
        <v>24</v>
      </c>
      <c r="C49" s="39"/>
      <c r="D49" s="79" t="str">
        <f t="shared" si="2"/>
        <v/>
      </c>
      <c r="E49" s="79">
        <v>2021</v>
      </c>
      <c r="F49" s="171" t="s">
        <v>257</v>
      </c>
      <c r="G49" s="189" t="s">
        <v>187</v>
      </c>
      <c r="H49" s="171" t="s">
        <v>187</v>
      </c>
      <c r="I49" s="171" t="s">
        <v>177</v>
      </c>
      <c r="J49" s="171" t="s">
        <v>187</v>
      </c>
      <c r="K49" s="161"/>
    </row>
    <row r="50" spans="1:12" ht="45" x14ac:dyDescent="0.25">
      <c r="A50" s="104" t="str">
        <f t="shared" ca="1" si="1"/>
        <v>MP6-45</v>
      </c>
      <c r="B50" s="171" t="s">
        <v>176</v>
      </c>
      <c r="C50" s="39"/>
      <c r="D50" s="79" t="str">
        <f t="shared" si="2"/>
        <v/>
      </c>
      <c r="E50" s="79">
        <v>2080</v>
      </c>
      <c r="F50" s="171" t="s">
        <v>257</v>
      </c>
      <c r="G50" s="189" t="s">
        <v>177</v>
      </c>
      <c r="H50" s="171" t="s">
        <v>187</v>
      </c>
      <c r="I50" s="171" t="s">
        <v>177</v>
      </c>
      <c r="J50" s="171" t="s">
        <v>177</v>
      </c>
      <c r="K50" s="161" t="s">
        <v>259</v>
      </c>
    </row>
    <row r="51" spans="1:12" ht="60" x14ac:dyDescent="0.25">
      <c r="A51" s="104" t="str">
        <f t="shared" ca="1" si="1"/>
        <v>MP6-46</v>
      </c>
      <c r="B51" s="171" t="s">
        <v>38</v>
      </c>
      <c r="C51" s="39"/>
      <c r="D51" s="79" t="str">
        <f t="shared" si="2"/>
        <v/>
      </c>
      <c r="E51" s="79">
        <v>1035</v>
      </c>
      <c r="F51" s="171" t="s">
        <v>256</v>
      </c>
      <c r="G51" s="189" t="s">
        <v>177</v>
      </c>
      <c r="H51" s="171" t="s">
        <v>187</v>
      </c>
      <c r="I51" s="171" t="s">
        <v>187</v>
      </c>
      <c r="J51" s="171" t="s">
        <v>187</v>
      </c>
      <c r="K51" s="161" t="s">
        <v>225</v>
      </c>
    </row>
    <row r="52" spans="1:12" x14ac:dyDescent="0.25">
      <c r="A52" s="104" t="str">
        <f t="shared" ca="1" si="1"/>
        <v>MP6-47</v>
      </c>
      <c r="B52" s="171" t="s">
        <v>209</v>
      </c>
      <c r="C52" s="39"/>
      <c r="D52" s="79" t="str">
        <f t="shared" si="2"/>
        <v/>
      </c>
      <c r="E52" s="79">
        <v>1360</v>
      </c>
      <c r="F52" s="171" t="s">
        <v>257</v>
      </c>
      <c r="G52" s="189" t="s">
        <v>187</v>
      </c>
      <c r="H52" s="171" t="s">
        <v>187</v>
      </c>
      <c r="I52" s="171" t="s">
        <v>177</v>
      </c>
      <c r="J52" s="171" t="s">
        <v>187</v>
      </c>
      <c r="K52" s="161"/>
    </row>
    <row r="53" spans="1:12" ht="60" x14ac:dyDescent="0.25">
      <c r="A53" s="104" t="str">
        <f t="shared" ca="1" si="1"/>
        <v>MP6-48</v>
      </c>
      <c r="B53" s="171" t="s">
        <v>186</v>
      </c>
      <c r="C53" s="39"/>
      <c r="D53" s="79" t="str">
        <f t="shared" si="2"/>
        <v/>
      </c>
      <c r="E53" s="79" t="s">
        <v>287</v>
      </c>
      <c r="F53" s="171" t="s">
        <v>257</v>
      </c>
      <c r="G53" s="189" t="s">
        <v>177</v>
      </c>
      <c r="H53" s="171" t="s">
        <v>187</v>
      </c>
      <c r="I53" s="171" t="s">
        <v>177</v>
      </c>
      <c r="J53" s="171" t="s">
        <v>177</v>
      </c>
      <c r="K53" s="161" t="s">
        <v>262</v>
      </c>
      <c r="L53" s="185" t="str">
        <f>_xlfn.IFNA(IF(AND($C$1="Parameter der Gruppe B",VLOOKUP(B53,Monomere2,2,FALSE)="Untersuchung im Berichtszeitraum"),"x",""),"z")</f>
        <v/>
      </c>
    </row>
    <row r="54" spans="1:12" ht="30" x14ac:dyDescent="0.25">
      <c r="A54" s="104" t="str">
        <f t="shared" ca="1" si="1"/>
        <v>MP6-49</v>
      </c>
      <c r="B54" s="171" t="s">
        <v>420</v>
      </c>
      <c r="C54" s="39"/>
      <c r="D54" s="79" t="str">
        <f t="shared" si="2"/>
        <v/>
      </c>
      <c r="E54" s="79">
        <v>1061</v>
      </c>
      <c r="F54" s="171" t="s">
        <v>256</v>
      </c>
      <c r="G54" s="189" t="s">
        <v>187</v>
      </c>
      <c r="H54" s="171" t="s">
        <v>187</v>
      </c>
      <c r="I54" s="171" t="s">
        <v>177</v>
      </c>
      <c r="J54" s="171" t="s">
        <v>187</v>
      </c>
      <c r="K54" s="161" t="s">
        <v>224</v>
      </c>
      <c r="L54" s="6" t="str">
        <f>_xlfn.IFNA(IF(AND($C$1="Parameter der Gruppe B",VLOOKUP(B54,Monomere2,2,FALSE)="Untersuchung im Berichtszeitraum"),"x",""),"z")</f>
        <v>z</v>
      </c>
    </row>
    <row r="55" spans="1:12" x14ac:dyDescent="0.25">
      <c r="A55" s="104" t="str">
        <f t="shared" si="1"/>
        <v/>
      </c>
      <c r="B55" s="39"/>
      <c r="C55" s="39"/>
      <c r="D55" s="79"/>
      <c r="E55" s="79"/>
      <c r="F55" s="183"/>
      <c r="G55" s="224"/>
      <c r="H55" s="183"/>
      <c r="I55" s="183"/>
      <c r="J55" s="183"/>
      <c r="K55" s="161"/>
    </row>
    <row r="56" spans="1:12" x14ac:dyDescent="0.25">
      <c r="A56" s="104" t="str">
        <f t="shared" si="1"/>
        <v/>
      </c>
      <c r="B56" s="39"/>
      <c r="C56" s="39"/>
      <c r="D56" s="79"/>
      <c r="E56" s="79"/>
      <c r="F56" s="183"/>
      <c r="G56" s="224"/>
      <c r="H56" s="183"/>
      <c r="I56" s="183"/>
      <c r="J56" s="183"/>
      <c r="K56" s="161"/>
    </row>
    <row r="57" spans="1:12" x14ac:dyDescent="0.25">
      <c r="A57" s="104" t="str">
        <f t="shared" si="1"/>
        <v/>
      </c>
      <c r="B57" s="39"/>
      <c r="C57" s="39"/>
      <c r="D57" s="79"/>
      <c r="E57" s="79"/>
      <c r="F57" s="183"/>
      <c r="G57" s="224"/>
      <c r="H57" s="183"/>
      <c r="I57" s="183"/>
      <c r="J57" s="183"/>
      <c r="K57" s="161"/>
    </row>
    <row r="58" spans="1:12" x14ac:dyDescent="0.25">
      <c r="A58" s="104" t="str">
        <f t="shared" si="1"/>
        <v/>
      </c>
      <c r="B58" s="39"/>
      <c r="C58" s="39"/>
      <c r="D58" s="79"/>
      <c r="E58" s="79"/>
      <c r="F58" s="183"/>
      <c r="G58" s="224"/>
      <c r="H58" s="183"/>
      <c r="I58" s="183"/>
      <c r="J58" s="183"/>
      <c r="K58" s="161"/>
    </row>
    <row r="59" spans="1:12" x14ac:dyDescent="0.25">
      <c r="A59" s="104" t="str">
        <f t="shared" si="1"/>
        <v/>
      </c>
      <c r="B59" s="39"/>
      <c r="C59" s="39"/>
      <c r="D59" s="79"/>
      <c r="E59" s="79"/>
      <c r="F59" s="183"/>
      <c r="G59" s="224"/>
      <c r="H59" s="183"/>
      <c r="I59" s="183"/>
      <c r="J59" s="183"/>
      <c r="K59" s="161"/>
    </row>
    <row r="60" spans="1:12" x14ac:dyDescent="0.25">
      <c r="A60" s="104" t="str">
        <f t="shared" si="1"/>
        <v/>
      </c>
      <c r="B60" s="39"/>
      <c r="C60" s="39"/>
      <c r="D60" s="79"/>
      <c r="E60" s="79"/>
      <c r="F60" s="183"/>
      <c r="G60" s="224"/>
      <c r="H60" s="183"/>
      <c r="I60" s="183"/>
      <c r="J60" s="183"/>
      <c r="K60" s="161"/>
    </row>
    <row r="61" spans="1:12" x14ac:dyDescent="0.25">
      <c r="A61" s="104" t="str">
        <f t="shared" si="1"/>
        <v/>
      </c>
      <c r="B61" s="39"/>
      <c r="C61" s="39"/>
      <c r="D61" s="79"/>
      <c r="E61" s="79"/>
      <c r="F61" s="183"/>
      <c r="G61" s="224"/>
      <c r="H61" s="183"/>
      <c r="I61" s="183"/>
      <c r="J61" s="183"/>
      <c r="K61" s="161"/>
    </row>
    <row r="62" spans="1:12" x14ac:dyDescent="0.25">
      <c r="A62" s="104" t="str">
        <f t="shared" si="1"/>
        <v/>
      </c>
      <c r="B62" s="39"/>
      <c r="C62" s="39"/>
      <c r="D62" s="79"/>
      <c r="E62" s="79"/>
      <c r="F62" s="183"/>
      <c r="G62" s="224"/>
      <c r="H62" s="183"/>
      <c r="I62" s="183"/>
      <c r="J62" s="183"/>
      <c r="K62" s="161"/>
    </row>
    <row r="63" spans="1:12" x14ac:dyDescent="0.25">
      <c r="A63" s="104" t="str">
        <f t="shared" si="1"/>
        <v/>
      </c>
      <c r="B63" s="39"/>
      <c r="C63" s="39"/>
      <c r="D63" s="79"/>
      <c r="E63" s="79"/>
      <c r="F63" s="183"/>
      <c r="G63" s="224"/>
      <c r="H63" s="183"/>
      <c r="I63" s="183"/>
      <c r="J63" s="183"/>
      <c r="K63" s="161"/>
    </row>
    <row r="64" spans="1:12" x14ac:dyDescent="0.25">
      <c r="A64" s="104" t="str">
        <f t="shared" si="1"/>
        <v/>
      </c>
      <c r="B64" s="39"/>
      <c r="C64" s="39"/>
      <c r="D64" s="79"/>
      <c r="E64" s="79"/>
      <c r="F64" s="183"/>
      <c r="G64" s="224"/>
      <c r="H64" s="183"/>
      <c r="I64" s="183"/>
      <c r="J64" s="183"/>
      <c r="K64" s="161"/>
    </row>
    <row r="65" spans="1:11" x14ac:dyDescent="0.25">
      <c r="A65" s="104" t="str">
        <f t="shared" si="1"/>
        <v/>
      </c>
      <c r="B65" s="39"/>
      <c r="C65" s="39"/>
      <c r="D65" s="79"/>
      <c r="E65" s="79"/>
      <c r="F65" s="183"/>
      <c r="G65" s="224"/>
      <c r="H65" s="183"/>
      <c r="I65" s="183"/>
      <c r="J65" s="183"/>
      <c r="K65" s="161"/>
    </row>
    <row r="66" spans="1:11" x14ac:dyDescent="0.25">
      <c r="A66" s="104" t="str">
        <f t="shared" si="1"/>
        <v/>
      </c>
      <c r="B66" s="39"/>
      <c r="C66" s="39"/>
      <c r="D66" s="79"/>
      <c r="E66" s="79"/>
      <c r="F66" s="183"/>
      <c r="G66" s="224"/>
      <c r="H66" s="183"/>
      <c r="I66" s="183"/>
      <c r="J66" s="183"/>
      <c r="K66" s="161"/>
    </row>
    <row r="67" spans="1:11" x14ac:dyDescent="0.25">
      <c r="A67" s="104" t="str">
        <f t="shared" si="1"/>
        <v/>
      </c>
      <c r="B67" s="39"/>
      <c r="C67" s="39"/>
      <c r="D67" s="79"/>
      <c r="E67" s="79"/>
      <c r="F67" s="183"/>
      <c r="G67" s="224"/>
      <c r="H67" s="183"/>
      <c r="I67" s="183"/>
      <c r="J67" s="183"/>
      <c r="K67" s="161"/>
    </row>
    <row r="68" spans="1:11" x14ac:dyDescent="0.25">
      <c r="A68" s="104" t="str">
        <f t="shared" si="1"/>
        <v/>
      </c>
      <c r="B68" s="39"/>
      <c r="C68" s="39"/>
      <c r="D68" s="79"/>
      <c r="E68" s="79"/>
      <c r="F68" s="183"/>
      <c r="G68" s="224"/>
      <c r="H68" s="183"/>
      <c r="I68" s="183"/>
      <c r="J68" s="183"/>
      <c r="K68" s="161"/>
    </row>
    <row r="69" spans="1:11" x14ac:dyDescent="0.25">
      <c r="A69" s="104" t="str">
        <f t="shared" si="1"/>
        <v/>
      </c>
      <c r="B69" s="39"/>
      <c r="C69" s="39"/>
      <c r="D69" s="79"/>
      <c r="E69" s="79"/>
      <c r="F69" s="183"/>
      <c r="G69" s="224"/>
      <c r="H69" s="183"/>
      <c r="I69" s="183"/>
      <c r="J69" s="183"/>
      <c r="K69" s="161"/>
    </row>
    <row r="70" spans="1:11" ht="15.75" thickBot="1" x14ac:dyDescent="0.3">
      <c r="A70" s="105" t="str">
        <f t="shared" si="1"/>
        <v/>
      </c>
      <c r="B70" s="48"/>
      <c r="C70" s="48"/>
      <c r="D70" s="80"/>
      <c r="E70" s="80"/>
      <c r="F70" s="225"/>
      <c r="G70" s="226"/>
      <c r="H70" s="225"/>
      <c r="I70" s="225"/>
      <c r="J70" s="225"/>
      <c r="K70" s="186"/>
    </row>
    <row r="71" spans="1:11" x14ac:dyDescent="0.25">
      <c r="A71" s="142" t="str">
        <f t="shared" ref="A71:A134" si="3">IF(B71="","",CONCATENATE($A$1,"-",ROW()-5))</f>
        <v/>
      </c>
    </row>
    <row r="72" spans="1:11" x14ac:dyDescent="0.25">
      <c r="A72" s="142" t="str">
        <f t="shared" si="3"/>
        <v/>
      </c>
    </row>
    <row r="73" spans="1:11" x14ac:dyDescent="0.25">
      <c r="A73" s="142" t="str">
        <f t="shared" si="3"/>
        <v/>
      </c>
    </row>
    <row r="74" spans="1:11" x14ac:dyDescent="0.25">
      <c r="A74" s="142" t="str">
        <f t="shared" si="3"/>
        <v/>
      </c>
    </row>
    <row r="75" spans="1:11" x14ac:dyDescent="0.25">
      <c r="A75" s="142" t="str">
        <f t="shared" si="3"/>
        <v/>
      </c>
    </row>
    <row r="76" spans="1:11" x14ac:dyDescent="0.25">
      <c r="A76" s="142" t="str">
        <f t="shared" si="3"/>
        <v/>
      </c>
    </row>
    <row r="77" spans="1:11" x14ac:dyDescent="0.25">
      <c r="A77" s="142" t="str">
        <f t="shared" si="3"/>
        <v/>
      </c>
    </row>
    <row r="78" spans="1:11" x14ac:dyDescent="0.25">
      <c r="A78" s="142" t="str">
        <f t="shared" si="3"/>
        <v/>
      </c>
    </row>
    <row r="79" spans="1:11" x14ac:dyDescent="0.25">
      <c r="A79" s="142" t="str">
        <f t="shared" si="3"/>
        <v/>
      </c>
    </row>
    <row r="80" spans="1:11" x14ac:dyDescent="0.25">
      <c r="A80" s="142" t="str">
        <f t="shared" si="3"/>
        <v/>
      </c>
    </row>
    <row r="81" spans="1:1" x14ac:dyDescent="0.25">
      <c r="A81" s="142" t="str">
        <f t="shared" si="3"/>
        <v/>
      </c>
    </row>
    <row r="82" spans="1:1" x14ac:dyDescent="0.25">
      <c r="A82" s="142" t="str">
        <f t="shared" si="3"/>
        <v/>
      </c>
    </row>
    <row r="83" spans="1:1" x14ac:dyDescent="0.25">
      <c r="A83" s="142" t="str">
        <f t="shared" si="3"/>
        <v/>
      </c>
    </row>
    <row r="84" spans="1:1" x14ac:dyDescent="0.25">
      <c r="A84" s="142" t="str">
        <f t="shared" si="3"/>
        <v/>
      </c>
    </row>
    <row r="85" spans="1:1" x14ac:dyDescent="0.25">
      <c r="A85" s="142" t="str">
        <f t="shared" si="3"/>
        <v/>
      </c>
    </row>
    <row r="86" spans="1:1" x14ac:dyDescent="0.25">
      <c r="A86" s="142" t="str">
        <f t="shared" si="3"/>
        <v/>
      </c>
    </row>
    <row r="87" spans="1:1" x14ac:dyDescent="0.25">
      <c r="A87" s="142" t="str">
        <f t="shared" si="3"/>
        <v/>
      </c>
    </row>
    <row r="88" spans="1:1" x14ac:dyDescent="0.25">
      <c r="A88" s="142" t="str">
        <f t="shared" si="3"/>
        <v/>
      </c>
    </row>
    <row r="89" spans="1:1" x14ac:dyDescent="0.25">
      <c r="A89" s="142" t="str">
        <f t="shared" si="3"/>
        <v/>
      </c>
    </row>
    <row r="90" spans="1:1" x14ac:dyDescent="0.25">
      <c r="A90" s="142" t="str">
        <f t="shared" si="3"/>
        <v/>
      </c>
    </row>
    <row r="91" spans="1:1" x14ac:dyDescent="0.25">
      <c r="A91" s="142" t="str">
        <f t="shared" si="3"/>
        <v/>
      </c>
    </row>
    <row r="92" spans="1:1" x14ac:dyDescent="0.25">
      <c r="A92" s="142" t="str">
        <f t="shared" si="3"/>
        <v/>
      </c>
    </row>
    <row r="93" spans="1:1" x14ac:dyDescent="0.25">
      <c r="A93" s="142" t="str">
        <f t="shared" si="3"/>
        <v/>
      </c>
    </row>
    <row r="94" spans="1:1" x14ac:dyDescent="0.25">
      <c r="A94" s="142" t="str">
        <f t="shared" si="3"/>
        <v/>
      </c>
    </row>
    <row r="95" spans="1:1" x14ac:dyDescent="0.25">
      <c r="A95" s="142" t="str">
        <f t="shared" si="3"/>
        <v/>
      </c>
    </row>
    <row r="96" spans="1:1" x14ac:dyDescent="0.25">
      <c r="A96" s="142" t="str">
        <f t="shared" si="3"/>
        <v/>
      </c>
    </row>
    <row r="97" spans="1:1" x14ac:dyDescent="0.25">
      <c r="A97" s="142" t="str">
        <f t="shared" si="3"/>
        <v/>
      </c>
    </row>
    <row r="98" spans="1:1" x14ac:dyDescent="0.25">
      <c r="A98" s="142" t="str">
        <f t="shared" si="3"/>
        <v/>
      </c>
    </row>
    <row r="99" spans="1:1" x14ac:dyDescent="0.25">
      <c r="A99" s="142" t="str">
        <f t="shared" si="3"/>
        <v/>
      </c>
    </row>
    <row r="100" spans="1:1" x14ac:dyDescent="0.25">
      <c r="A100" s="142" t="str">
        <f t="shared" si="3"/>
        <v/>
      </c>
    </row>
    <row r="101" spans="1:1" x14ac:dyDescent="0.25">
      <c r="A101" s="142" t="str">
        <f t="shared" si="3"/>
        <v/>
      </c>
    </row>
    <row r="102" spans="1:1" x14ac:dyDescent="0.25">
      <c r="A102" s="142" t="str">
        <f t="shared" si="3"/>
        <v/>
      </c>
    </row>
    <row r="103" spans="1:1" x14ac:dyDescent="0.25">
      <c r="A103" s="142" t="str">
        <f t="shared" si="3"/>
        <v/>
      </c>
    </row>
    <row r="104" spans="1:1" x14ac:dyDescent="0.25">
      <c r="A104" s="142" t="str">
        <f t="shared" si="3"/>
        <v/>
      </c>
    </row>
    <row r="105" spans="1:1" x14ac:dyDescent="0.25">
      <c r="A105" s="142" t="str">
        <f t="shared" si="3"/>
        <v/>
      </c>
    </row>
    <row r="106" spans="1:1" x14ac:dyDescent="0.25">
      <c r="A106" s="142" t="str">
        <f t="shared" si="3"/>
        <v/>
      </c>
    </row>
    <row r="107" spans="1:1" x14ac:dyDescent="0.25">
      <c r="A107" s="142" t="str">
        <f t="shared" si="3"/>
        <v/>
      </c>
    </row>
    <row r="108" spans="1:1" x14ac:dyDescent="0.25">
      <c r="A108" s="142" t="str">
        <f t="shared" si="3"/>
        <v/>
      </c>
    </row>
    <row r="109" spans="1:1" x14ac:dyDescent="0.25">
      <c r="A109" s="142" t="str">
        <f t="shared" si="3"/>
        <v/>
      </c>
    </row>
    <row r="110" spans="1:1" x14ac:dyDescent="0.25">
      <c r="A110" s="142" t="str">
        <f t="shared" si="3"/>
        <v/>
      </c>
    </row>
    <row r="111" spans="1:1" x14ac:dyDescent="0.25">
      <c r="A111" s="142" t="str">
        <f t="shared" si="3"/>
        <v/>
      </c>
    </row>
    <row r="112" spans="1:1" x14ac:dyDescent="0.25">
      <c r="A112" s="142" t="str">
        <f t="shared" si="3"/>
        <v/>
      </c>
    </row>
    <row r="113" spans="1:1" x14ac:dyDescent="0.25">
      <c r="A113" s="142" t="str">
        <f t="shared" si="3"/>
        <v/>
      </c>
    </row>
    <row r="114" spans="1:1" x14ac:dyDescent="0.25">
      <c r="A114" s="142" t="str">
        <f t="shared" si="3"/>
        <v/>
      </c>
    </row>
    <row r="115" spans="1:1" x14ac:dyDescent="0.25">
      <c r="A115" s="142" t="str">
        <f t="shared" si="3"/>
        <v/>
      </c>
    </row>
    <row r="116" spans="1:1" x14ac:dyDescent="0.25">
      <c r="A116" s="142" t="str">
        <f t="shared" si="3"/>
        <v/>
      </c>
    </row>
    <row r="117" spans="1:1" x14ac:dyDescent="0.25">
      <c r="A117" s="142" t="str">
        <f t="shared" si="3"/>
        <v/>
      </c>
    </row>
    <row r="118" spans="1:1" x14ac:dyDescent="0.25">
      <c r="A118" s="142" t="str">
        <f t="shared" si="3"/>
        <v/>
      </c>
    </row>
    <row r="119" spans="1:1" x14ac:dyDescent="0.25">
      <c r="A119" s="142" t="str">
        <f t="shared" si="3"/>
        <v/>
      </c>
    </row>
    <row r="120" spans="1:1" x14ac:dyDescent="0.25">
      <c r="A120" s="142" t="str">
        <f t="shared" si="3"/>
        <v/>
      </c>
    </row>
    <row r="121" spans="1:1" x14ac:dyDescent="0.25">
      <c r="A121" s="142" t="str">
        <f t="shared" si="3"/>
        <v/>
      </c>
    </row>
    <row r="122" spans="1:1" x14ac:dyDescent="0.25">
      <c r="A122" s="142" t="str">
        <f t="shared" si="3"/>
        <v/>
      </c>
    </row>
    <row r="123" spans="1:1" x14ac:dyDescent="0.25">
      <c r="A123" s="142" t="str">
        <f t="shared" si="3"/>
        <v/>
      </c>
    </row>
    <row r="124" spans="1:1" x14ac:dyDescent="0.25">
      <c r="A124" s="142" t="str">
        <f t="shared" si="3"/>
        <v/>
      </c>
    </row>
    <row r="125" spans="1:1" x14ac:dyDescent="0.25">
      <c r="A125" s="142" t="str">
        <f t="shared" si="3"/>
        <v/>
      </c>
    </row>
    <row r="126" spans="1:1" x14ac:dyDescent="0.25">
      <c r="A126" s="142" t="str">
        <f t="shared" si="3"/>
        <v/>
      </c>
    </row>
    <row r="127" spans="1:1" x14ac:dyDescent="0.25">
      <c r="A127" s="142" t="str">
        <f t="shared" si="3"/>
        <v/>
      </c>
    </row>
    <row r="128" spans="1:1" x14ac:dyDescent="0.25">
      <c r="A128" s="142" t="str">
        <f t="shared" si="3"/>
        <v/>
      </c>
    </row>
    <row r="129" spans="1:1" x14ac:dyDescent="0.25">
      <c r="A129" s="142" t="str">
        <f t="shared" si="3"/>
        <v/>
      </c>
    </row>
    <row r="130" spans="1:1" x14ac:dyDescent="0.25">
      <c r="A130" s="142" t="str">
        <f t="shared" si="3"/>
        <v/>
      </c>
    </row>
    <row r="131" spans="1:1" x14ac:dyDescent="0.25">
      <c r="A131" s="142" t="str">
        <f t="shared" si="3"/>
        <v/>
      </c>
    </row>
    <row r="132" spans="1:1" x14ac:dyDescent="0.25">
      <c r="A132" s="142" t="str">
        <f t="shared" si="3"/>
        <v/>
      </c>
    </row>
    <row r="133" spans="1:1" x14ac:dyDescent="0.25">
      <c r="A133" s="142" t="str">
        <f t="shared" si="3"/>
        <v/>
      </c>
    </row>
    <row r="134" spans="1:1" x14ac:dyDescent="0.25">
      <c r="A134" s="142" t="str">
        <f t="shared" si="3"/>
        <v/>
      </c>
    </row>
    <row r="135" spans="1:1" x14ac:dyDescent="0.25">
      <c r="A135" s="142" t="str">
        <f t="shared" ref="A135:A198" si="4">IF(B135="","",CONCATENATE($A$1,"-",ROW()-5))</f>
        <v/>
      </c>
    </row>
    <row r="136" spans="1:1" x14ac:dyDescent="0.25">
      <c r="A136" s="142" t="str">
        <f t="shared" si="4"/>
        <v/>
      </c>
    </row>
    <row r="137" spans="1:1" x14ac:dyDescent="0.25">
      <c r="A137" s="142" t="str">
        <f t="shared" si="4"/>
        <v/>
      </c>
    </row>
    <row r="138" spans="1:1" x14ac:dyDescent="0.25">
      <c r="A138" s="142" t="str">
        <f t="shared" si="4"/>
        <v/>
      </c>
    </row>
    <row r="139" spans="1:1" x14ac:dyDescent="0.25">
      <c r="A139" s="142" t="str">
        <f t="shared" si="4"/>
        <v/>
      </c>
    </row>
    <row r="140" spans="1:1" x14ac:dyDescent="0.25">
      <c r="A140" s="142" t="str">
        <f t="shared" si="4"/>
        <v/>
      </c>
    </row>
    <row r="141" spans="1:1" x14ac:dyDescent="0.25">
      <c r="A141" s="142" t="str">
        <f t="shared" si="4"/>
        <v/>
      </c>
    </row>
    <row r="142" spans="1:1" x14ac:dyDescent="0.25">
      <c r="A142" s="142" t="str">
        <f t="shared" si="4"/>
        <v/>
      </c>
    </row>
    <row r="143" spans="1:1" x14ac:dyDescent="0.25">
      <c r="A143" s="142" t="str">
        <f t="shared" si="4"/>
        <v/>
      </c>
    </row>
    <row r="144" spans="1:1" x14ac:dyDescent="0.25">
      <c r="A144" s="142" t="str">
        <f t="shared" si="4"/>
        <v/>
      </c>
    </row>
    <row r="145" spans="1:1" x14ac:dyDescent="0.25">
      <c r="A145" s="142" t="str">
        <f t="shared" si="4"/>
        <v/>
      </c>
    </row>
    <row r="146" spans="1:1" x14ac:dyDescent="0.25">
      <c r="A146" s="142" t="str">
        <f t="shared" si="4"/>
        <v/>
      </c>
    </row>
    <row r="147" spans="1:1" x14ac:dyDescent="0.25">
      <c r="A147" s="142" t="str">
        <f t="shared" si="4"/>
        <v/>
      </c>
    </row>
    <row r="148" spans="1:1" x14ac:dyDescent="0.25">
      <c r="A148" s="142" t="str">
        <f t="shared" si="4"/>
        <v/>
      </c>
    </row>
    <row r="149" spans="1:1" x14ac:dyDescent="0.25">
      <c r="A149" s="142" t="str">
        <f t="shared" si="4"/>
        <v/>
      </c>
    </row>
    <row r="150" spans="1:1" x14ac:dyDescent="0.25">
      <c r="A150" s="142" t="str">
        <f t="shared" si="4"/>
        <v/>
      </c>
    </row>
    <row r="151" spans="1:1" x14ac:dyDescent="0.25">
      <c r="A151" s="142" t="str">
        <f t="shared" si="4"/>
        <v/>
      </c>
    </row>
    <row r="152" spans="1:1" x14ac:dyDescent="0.25">
      <c r="A152" s="142" t="str">
        <f t="shared" si="4"/>
        <v/>
      </c>
    </row>
    <row r="153" spans="1:1" x14ac:dyDescent="0.25">
      <c r="A153" s="142" t="str">
        <f t="shared" si="4"/>
        <v/>
      </c>
    </row>
    <row r="154" spans="1:1" x14ac:dyDescent="0.25">
      <c r="A154" s="142" t="str">
        <f t="shared" si="4"/>
        <v/>
      </c>
    </row>
    <row r="155" spans="1:1" x14ac:dyDescent="0.25">
      <c r="A155" s="142" t="str">
        <f t="shared" si="4"/>
        <v/>
      </c>
    </row>
    <row r="156" spans="1:1" x14ac:dyDescent="0.25">
      <c r="A156" s="142" t="str">
        <f t="shared" si="4"/>
        <v/>
      </c>
    </row>
    <row r="157" spans="1:1" x14ac:dyDescent="0.25">
      <c r="A157" s="142" t="str">
        <f t="shared" si="4"/>
        <v/>
      </c>
    </row>
    <row r="158" spans="1:1" x14ac:dyDescent="0.25">
      <c r="A158" s="142" t="str">
        <f t="shared" si="4"/>
        <v/>
      </c>
    </row>
    <row r="159" spans="1:1" x14ac:dyDescent="0.25">
      <c r="A159" s="142" t="str">
        <f t="shared" si="4"/>
        <v/>
      </c>
    </row>
    <row r="160" spans="1:1" x14ac:dyDescent="0.25">
      <c r="A160" s="142" t="str">
        <f t="shared" si="4"/>
        <v/>
      </c>
    </row>
    <row r="161" spans="1:1" x14ac:dyDescent="0.25">
      <c r="A161" s="142" t="str">
        <f t="shared" si="4"/>
        <v/>
      </c>
    </row>
    <row r="162" spans="1:1" x14ac:dyDescent="0.25">
      <c r="A162" s="142" t="str">
        <f t="shared" si="4"/>
        <v/>
      </c>
    </row>
    <row r="163" spans="1:1" x14ac:dyDescent="0.25">
      <c r="A163" s="142" t="str">
        <f t="shared" si="4"/>
        <v/>
      </c>
    </row>
    <row r="164" spans="1:1" x14ac:dyDescent="0.25">
      <c r="A164" s="142" t="str">
        <f t="shared" si="4"/>
        <v/>
      </c>
    </row>
    <row r="165" spans="1:1" x14ac:dyDescent="0.25">
      <c r="A165" s="142" t="str">
        <f t="shared" si="4"/>
        <v/>
      </c>
    </row>
    <row r="166" spans="1:1" x14ac:dyDescent="0.25">
      <c r="A166" s="142" t="str">
        <f t="shared" si="4"/>
        <v/>
      </c>
    </row>
    <row r="167" spans="1:1" x14ac:dyDescent="0.25">
      <c r="A167" s="142" t="str">
        <f t="shared" si="4"/>
        <v/>
      </c>
    </row>
    <row r="168" spans="1:1" x14ac:dyDescent="0.25">
      <c r="A168" s="142" t="str">
        <f t="shared" si="4"/>
        <v/>
      </c>
    </row>
    <row r="169" spans="1:1" x14ac:dyDescent="0.25">
      <c r="A169" s="142" t="str">
        <f t="shared" si="4"/>
        <v/>
      </c>
    </row>
    <row r="170" spans="1:1" x14ac:dyDescent="0.25">
      <c r="A170" s="142" t="str">
        <f t="shared" si="4"/>
        <v/>
      </c>
    </row>
    <row r="171" spans="1:1" x14ac:dyDescent="0.25">
      <c r="A171" s="142" t="str">
        <f t="shared" si="4"/>
        <v/>
      </c>
    </row>
    <row r="172" spans="1:1" x14ac:dyDescent="0.25">
      <c r="A172" s="142" t="str">
        <f t="shared" si="4"/>
        <v/>
      </c>
    </row>
    <row r="173" spans="1:1" x14ac:dyDescent="0.25">
      <c r="A173" s="142" t="str">
        <f t="shared" si="4"/>
        <v/>
      </c>
    </row>
    <row r="174" spans="1:1" x14ac:dyDescent="0.25">
      <c r="A174" s="142" t="str">
        <f t="shared" si="4"/>
        <v/>
      </c>
    </row>
    <row r="175" spans="1:1" x14ac:dyDescent="0.25">
      <c r="A175" s="142" t="str">
        <f t="shared" si="4"/>
        <v/>
      </c>
    </row>
    <row r="176" spans="1:1" x14ac:dyDescent="0.25">
      <c r="A176" s="142" t="str">
        <f t="shared" si="4"/>
        <v/>
      </c>
    </row>
    <row r="177" spans="1:1" x14ac:dyDescent="0.25">
      <c r="A177" s="142" t="str">
        <f t="shared" si="4"/>
        <v/>
      </c>
    </row>
    <row r="178" spans="1:1" x14ac:dyDescent="0.25">
      <c r="A178" s="142" t="str">
        <f t="shared" si="4"/>
        <v/>
      </c>
    </row>
    <row r="179" spans="1:1" x14ac:dyDescent="0.25">
      <c r="A179" s="142" t="str">
        <f t="shared" si="4"/>
        <v/>
      </c>
    </row>
    <row r="180" spans="1:1" x14ac:dyDescent="0.25">
      <c r="A180" s="142" t="str">
        <f t="shared" si="4"/>
        <v/>
      </c>
    </row>
    <row r="181" spans="1:1" x14ac:dyDescent="0.25">
      <c r="A181" s="142" t="str">
        <f t="shared" si="4"/>
        <v/>
      </c>
    </row>
    <row r="182" spans="1:1" x14ac:dyDescent="0.25">
      <c r="A182" s="142" t="str">
        <f t="shared" si="4"/>
        <v/>
      </c>
    </row>
    <row r="183" spans="1:1" x14ac:dyDescent="0.25">
      <c r="A183" s="142" t="str">
        <f t="shared" si="4"/>
        <v/>
      </c>
    </row>
    <row r="184" spans="1:1" x14ac:dyDescent="0.25">
      <c r="A184" s="142" t="str">
        <f t="shared" si="4"/>
        <v/>
      </c>
    </row>
    <row r="185" spans="1:1" x14ac:dyDescent="0.25">
      <c r="A185" s="142" t="str">
        <f t="shared" si="4"/>
        <v/>
      </c>
    </row>
    <row r="186" spans="1:1" x14ac:dyDescent="0.25">
      <c r="A186" s="142" t="str">
        <f t="shared" si="4"/>
        <v/>
      </c>
    </row>
    <row r="187" spans="1:1" x14ac:dyDescent="0.25">
      <c r="A187" s="142" t="str">
        <f t="shared" si="4"/>
        <v/>
      </c>
    </row>
    <row r="188" spans="1:1" x14ac:dyDescent="0.25">
      <c r="A188" s="142" t="str">
        <f t="shared" si="4"/>
        <v/>
      </c>
    </row>
    <row r="189" spans="1:1" x14ac:dyDescent="0.25">
      <c r="A189" s="142" t="str">
        <f t="shared" si="4"/>
        <v/>
      </c>
    </row>
    <row r="190" spans="1:1" x14ac:dyDescent="0.25">
      <c r="A190" s="142" t="str">
        <f t="shared" si="4"/>
        <v/>
      </c>
    </row>
    <row r="191" spans="1:1" x14ac:dyDescent="0.25">
      <c r="A191" s="142" t="str">
        <f t="shared" si="4"/>
        <v/>
      </c>
    </row>
    <row r="192" spans="1:1" x14ac:dyDescent="0.25">
      <c r="A192" s="142" t="str">
        <f t="shared" si="4"/>
        <v/>
      </c>
    </row>
    <row r="193" spans="1:1" x14ac:dyDescent="0.25">
      <c r="A193" s="142" t="str">
        <f t="shared" si="4"/>
        <v/>
      </c>
    </row>
    <row r="194" spans="1:1" x14ac:dyDescent="0.25">
      <c r="A194" s="142" t="str">
        <f t="shared" si="4"/>
        <v/>
      </c>
    </row>
    <row r="195" spans="1:1" x14ac:dyDescent="0.25">
      <c r="A195" s="142" t="str">
        <f t="shared" si="4"/>
        <v/>
      </c>
    </row>
    <row r="196" spans="1:1" x14ac:dyDescent="0.25">
      <c r="A196" s="142" t="str">
        <f t="shared" si="4"/>
        <v/>
      </c>
    </row>
    <row r="197" spans="1:1" x14ac:dyDescent="0.25">
      <c r="A197" s="142" t="str">
        <f t="shared" si="4"/>
        <v/>
      </c>
    </row>
    <row r="198" spans="1:1" x14ac:dyDescent="0.25">
      <c r="A198" s="142" t="str">
        <f t="shared" si="4"/>
        <v/>
      </c>
    </row>
    <row r="199" spans="1:1" x14ac:dyDescent="0.25">
      <c r="A199" s="142" t="str">
        <f t="shared" ref="A199:A205" si="5">IF(B199="","",CONCATENATE($A$1,"-",ROW()-5))</f>
        <v/>
      </c>
    </row>
    <row r="200" spans="1:1" x14ac:dyDescent="0.25">
      <c r="A200" s="142" t="str">
        <f t="shared" si="5"/>
        <v/>
      </c>
    </row>
    <row r="201" spans="1:1" x14ac:dyDescent="0.25">
      <c r="A201" s="142" t="str">
        <f t="shared" si="5"/>
        <v/>
      </c>
    </row>
    <row r="202" spans="1:1" x14ac:dyDescent="0.25">
      <c r="A202" s="142" t="str">
        <f t="shared" si="5"/>
        <v/>
      </c>
    </row>
    <row r="203" spans="1:1" x14ac:dyDescent="0.25">
      <c r="A203" s="142" t="str">
        <f t="shared" si="5"/>
        <v/>
      </c>
    </row>
    <row r="204" spans="1:1" x14ac:dyDescent="0.25">
      <c r="A204" s="142" t="str">
        <f t="shared" si="5"/>
        <v/>
      </c>
    </row>
    <row r="205" spans="1:1" x14ac:dyDescent="0.25">
      <c r="A205" s="142" t="str">
        <f t="shared" si="5"/>
        <v/>
      </c>
    </row>
  </sheetData>
  <sheetProtection sheet="1" formatCells="0" formatColumns="0" formatRows="0" autoFilter="0"/>
  <autoFilter ref="B5:J5"/>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K205"/>
  <sheetViews>
    <sheetView workbookViewId="0">
      <selection activeCell="E13" sqref="E13"/>
    </sheetView>
  </sheetViews>
  <sheetFormatPr baseColWidth="10" defaultColWidth="11.5703125" defaultRowHeight="15" x14ac:dyDescent="0.25"/>
  <cols>
    <col min="1" max="1" width="17" style="6" customWidth="1"/>
    <col min="2" max="2" width="40.5703125" style="6" customWidth="1"/>
    <col min="3" max="3" width="19.42578125" style="156" customWidth="1"/>
    <col min="4" max="4" width="17.5703125" style="197" customWidth="1"/>
    <col min="5" max="5" width="15" style="140" customWidth="1"/>
    <col min="6" max="6" width="12.28515625" style="140" customWidth="1"/>
    <col min="7" max="7" width="8.5703125" style="140" customWidth="1"/>
    <col min="8" max="8" width="10.28515625" style="140" customWidth="1"/>
    <col min="9" max="9" width="13.140625" style="140" customWidth="1"/>
    <col min="10" max="10" width="11.7109375" style="6" customWidth="1"/>
    <col min="11" max="11" width="73.85546875" style="6" customWidth="1"/>
    <col min="12" max="16384" width="11.5703125" style="6"/>
  </cols>
  <sheetData>
    <row r="1" spans="1:11" ht="18.75" x14ac:dyDescent="0.3">
      <c r="A1" s="164" t="str">
        <f ca="1">MID(CELL("Dateiname",$A$1),FIND("]",CELL("Dateiname",$A$1))+1,31)</f>
        <v>MP7</v>
      </c>
      <c r="B1" s="5" t="s">
        <v>411</v>
      </c>
      <c r="C1" s="243" t="s">
        <v>369</v>
      </c>
      <c r="D1" s="244"/>
      <c r="E1" s="244"/>
      <c r="F1" s="244"/>
      <c r="G1" s="142" t="str">
        <f>CONCATENATE('Allgemeine Angaben'!B5," ",'Allgemeine Angaben'!B1)</f>
        <v xml:space="preserve"> </v>
      </c>
      <c r="H1" s="7"/>
      <c r="I1" s="7"/>
      <c r="J1" s="155"/>
    </row>
    <row r="3" spans="1:11" ht="69.75" customHeight="1" x14ac:dyDescent="0.25">
      <c r="A3" s="242" t="s">
        <v>482</v>
      </c>
      <c r="B3" s="242"/>
      <c r="C3" s="242"/>
      <c r="D3" s="242"/>
      <c r="E3" s="242"/>
      <c r="F3" s="242"/>
      <c r="G3" s="242"/>
      <c r="H3" s="242"/>
      <c r="I3" s="242"/>
      <c r="J3" s="242"/>
      <c r="K3" s="242"/>
    </row>
    <row r="4" spans="1:11" ht="15.75" thickBot="1" x14ac:dyDescent="0.3"/>
    <row r="5" spans="1:11" ht="60.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ht="15.75" thickBot="1" x14ac:dyDescent="0.3">
      <c r="A6" s="165" t="str">
        <f t="shared" ref="A6:A69" ca="1" si="0">IF(B6="","",CONCATENATE($A$1,"-",ROW()-5))</f>
        <v>MP7-1</v>
      </c>
      <c r="B6" s="234" t="s">
        <v>405</v>
      </c>
      <c r="C6" s="206" t="s">
        <v>198</v>
      </c>
      <c r="D6" s="157" t="str">
        <f t="shared" ref="D6:D37" si="1">IF(B6="","",IF(OR(WVG_2="Eigenständige WVA",WVG_2="Fern-WVA ohne versorgte Gebiete",WVG_2="Fern-WVA mit versorgten Gebieten"),"x",""))</f>
        <v/>
      </c>
      <c r="E6" s="205">
        <v>2200</v>
      </c>
      <c r="F6" s="166" t="s">
        <v>257</v>
      </c>
      <c r="G6" s="166" t="s">
        <v>187</v>
      </c>
      <c r="H6" s="166" t="s">
        <v>187</v>
      </c>
      <c r="I6" s="166" t="s">
        <v>187</v>
      </c>
      <c r="J6" s="167" t="s">
        <v>177</v>
      </c>
      <c r="K6" s="158"/>
    </row>
    <row r="7" spans="1:11" x14ac:dyDescent="0.25">
      <c r="A7" s="106" t="str">
        <f t="shared" ca="1" si="0"/>
        <v>MP7-2</v>
      </c>
      <c r="B7" s="209" t="s">
        <v>40</v>
      </c>
      <c r="C7" s="210" t="s">
        <v>106</v>
      </c>
      <c r="D7" s="207" t="str">
        <f t="shared" si="1"/>
        <v/>
      </c>
      <c r="E7" s="211">
        <v>2229</v>
      </c>
      <c r="F7" s="168" t="s">
        <v>257</v>
      </c>
      <c r="G7" s="168" t="s">
        <v>187</v>
      </c>
      <c r="H7" s="168" t="s">
        <v>187</v>
      </c>
      <c r="I7" s="168" t="s">
        <v>187</v>
      </c>
      <c r="J7" s="169" t="s">
        <v>177</v>
      </c>
      <c r="K7" s="37"/>
    </row>
    <row r="8" spans="1:11" x14ac:dyDescent="0.25">
      <c r="A8" s="104" t="str">
        <f t="shared" ca="1" si="0"/>
        <v>MP7-3</v>
      </c>
      <c r="B8" s="212" t="s">
        <v>41</v>
      </c>
      <c r="C8" s="210" t="s">
        <v>107</v>
      </c>
      <c r="D8" s="208" t="str">
        <f t="shared" si="1"/>
        <v/>
      </c>
      <c r="E8" s="210">
        <v>3187</v>
      </c>
      <c r="F8" s="170" t="s">
        <v>257</v>
      </c>
      <c r="G8" s="170" t="s">
        <v>187</v>
      </c>
      <c r="H8" s="170" t="s">
        <v>187</v>
      </c>
      <c r="I8" s="170" t="s">
        <v>187</v>
      </c>
      <c r="J8" s="171" t="s">
        <v>177</v>
      </c>
      <c r="K8" s="42"/>
    </row>
    <row r="9" spans="1:11" x14ac:dyDescent="0.25">
      <c r="A9" s="104" t="str">
        <f t="shared" ca="1" si="0"/>
        <v>MP7-4</v>
      </c>
      <c r="B9" s="209" t="s">
        <v>42</v>
      </c>
      <c r="C9" s="210" t="s">
        <v>108</v>
      </c>
      <c r="D9" s="208" t="str">
        <f t="shared" si="1"/>
        <v/>
      </c>
      <c r="E9" s="211">
        <v>3175</v>
      </c>
      <c r="F9" s="170" t="s">
        <v>257</v>
      </c>
      <c r="G9" s="170" t="s">
        <v>187</v>
      </c>
      <c r="H9" s="170" t="s">
        <v>187</v>
      </c>
      <c r="I9" s="170" t="s">
        <v>187</v>
      </c>
      <c r="J9" s="171" t="s">
        <v>177</v>
      </c>
      <c r="K9" s="42"/>
    </row>
    <row r="10" spans="1:11" x14ac:dyDescent="0.25">
      <c r="A10" s="104" t="str">
        <f t="shared" ca="1" si="0"/>
        <v>MP7-5</v>
      </c>
      <c r="B10" s="209" t="s">
        <v>43</v>
      </c>
      <c r="C10" s="210" t="s">
        <v>109</v>
      </c>
      <c r="D10" s="208" t="str">
        <f t="shared" si="1"/>
        <v/>
      </c>
      <c r="E10" s="210">
        <v>3051</v>
      </c>
      <c r="F10" s="170" t="s">
        <v>257</v>
      </c>
      <c r="G10" s="170" t="s">
        <v>187</v>
      </c>
      <c r="H10" s="170" t="s">
        <v>187</v>
      </c>
      <c r="I10" s="170" t="s">
        <v>187</v>
      </c>
      <c r="J10" s="171" t="s">
        <v>177</v>
      </c>
      <c r="K10" s="42"/>
    </row>
    <row r="11" spans="1:11" x14ac:dyDescent="0.25">
      <c r="A11" s="104" t="str">
        <f t="shared" ca="1" si="0"/>
        <v>MP7-6</v>
      </c>
      <c r="B11" s="209" t="s">
        <v>44</v>
      </c>
      <c r="C11" s="210" t="s">
        <v>110</v>
      </c>
      <c r="D11" s="208" t="str">
        <f t="shared" si="1"/>
        <v/>
      </c>
      <c r="E11" s="210">
        <v>3185</v>
      </c>
      <c r="F11" s="170" t="s">
        <v>257</v>
      </c>
      <c r="G11" s="170" t="s">
        <v>187</v>
      </c>
      <c r="H11" s="170" t="s">
        <v>187</v>
      </c>
      <c r="I11" s="170" t="s">
        <v>187</v>
      </c>
      <c r="J11" s="171" t="s">
        <v>177</v>
      </c>
      <c r="K11" s="42"/>
    </row>
    <row r="12" spans="1:11" x14ac:dyDescent="0.25">
      <c r="A12" s="104" t="str">
        <f t="shared" ca="1" si="0"/>
        <v>MP7-7</v>
      </c>
      <c r="B12" s="209" t="s">
        <v>45</v>
      </c>
      <c r="C12" s="210" t="s">
        <v>111</v>
      </c>
      <c r="D12" s="208" t="str">
        <f t="shared" si="1"/>
        <v/>
      </c>
      <c r="E12" s="210">
        <v>3102</v>
      </c>
      <c r="F12" s="170" t="s">
        <v>257</v>
      </c>
      <c r="G12" s="170" t="s">
        <v>187</v>
      </c>
      <c r="H12" s="170" t="s">
        <v>187</v>
      </c>
      <c r="I12" s="170" t="s">
        <v>187</v>
      </c>
      <c r="J12" s="171" t="s">
        <v>177</v>
      </c>
      <c r="K12" s="42"/>
    </row>
    <row r="13" spans="1:11" x14ac:dyDescent="0.25">
      <c r="A13" s="104" t="str">
        <f t="shared" ca="1" si="0"/>
        <v>MP7-8</v>
      </c>
      <c r="B13" s="209" t="s">
        <v>46</v>
      </c>
      <c r="C13" s="210" t="s">
        <v>112</v>
      </c>
      <c r="D13" s="208" t="str">
        <f t="shared" si="1"/>
        <v/>
      </c>
      <c r="E13" s="210">
        <v>3228</v>
      </c>
      <c r="F13" s="170" t="s">
        <v>257</v>
      </c>
      <c r="G13" s="170" t="s">
        <v>187</v>
      </c>
      <c r="H13" s="170" t="s">
        <v>187</v>
      </c>
      <c r="I13" s="170" t="s">
        <v>187</v>
      </c>
      <c r="J13" s="171" t="s">
        <v>177</v>
      </c>
      <c r="K13" s="42"/>
    </row>
    <row r="14" spans="1:11" x14ac:dyDescent="0.25">
      <c r="A14" s="104" t="str">
        <f t="shared" ca="1" si="0"/>
        <v>MP7-9</v>
      </c>
      <c r="B14" s="209" t="s">
        <v>47</v>
      </c>
      <c r="C14" s="210" t="s">
        <v>113</v>
      </c>
      <c r="D14" s="208" t="str">
        <f t="shared" si="1"/>
        <v/>
      </c>
      <c r="E14" s="213">
        <v>3150</v>
      </c>
      <c r="F14" s="170" t="s">
        <v>257</v>
      </c>
      <c r="G14" s="170" t="s">
        <v>187</v>
      </c>
      <c r="H14" s="170" t="s">
        <v>187</v>
      </c>
      <c r="I14" s="170" t="s">
        <v>187</v>
      </c>
      <c r="J14" s="171" t="s">
        <v>177</v>
      </c>
      <c r="K14" s="42"/>
    </row>
    <row r="15" spans="1:11" x14ac:dyDescent="0.25">
      <c r="A15" s="104" t="str">
        <f t="shared" ca="1" si="0"/>
        <v>MP7-10</v>
      </c>
      <c r="B15" s="209" t="s">
        <v>48</v>
      </c>
      <c r="C15" s="210" t="s">
        <v>114</v>
      </c>
      <c r="D15" s="208" t="str">
        <f t="shared" si="1"/>
        <v/>
      </c>
      <c r="E15" s="210">
        <v>3157</v>
      </c>
      <c r="F15" s="170" t="s">
        <v>257</v>
      </c>
      <c r="G15" s="170" t="s">
        <v>187</v>
      </c>
      <c r="H15" s="170" t="s">
        <v>187</v>
      </c>
      <c r="I15" s="170" t="s">
        <v>187</v>
      </c>
      <c r="J15" s="171" t="s">
        <v>177</v>
      </c>
      <c r="K15" s="42"/>
    </row>
    <row r="16" spans="1:11" x14ac:dyDescent="0.25">
      <c r="A16" s="104" t="str">
        <f t="shared" ca="1" si="0"/>
        <v>MP7-11</v>
      </c>
      <c r="B16" s="235" t="s">
        <v>445</v>
      </c>
      <c r="C16" s="210" t="s">
        <v>467</v>
      </c>
      <c r="D16" s="208" t="str">
        <f t="shared" si="1"/>
        <v/>
      </c>
      <c r="E16" s="214">
        <v>3188</v>
      </c>
      <c r="F16" s="170" t="s">
        <v>257</v>
      </c>
      <c r="G16" s="170" t="s">
        <v>187</v>
      </c>
      <c r="H16" s="170" t="s">
        <v>187</v>
      </c>
      <c r="I16" s="170" t="s">
        <v>187</v>
      </c>
      <c r="J16" s="171" t="s">
        <v>177</v>
      </c>
      <c r="K16" s="42"/>
    </row>
    <row r="17" spans="1:11" x14ac:dyDescent="0.25">
      <c r="A17" s="104" t="str">
        <f t="shared" ca="1" si="0"/>
        <v>MP7-12</v>
      </c>
      <c r="B17" s="209" t="s">
        <v>49</v>
      </c>
      <c r="C17" s="210" t="s">
        <v>115</v>
      </c>
      <c r="D17" s="208" t="str">
        <f t="shared" si="1"/>
        <v/>
      </c>
      <c r="E17" s="210">
        <v>3104</v>
      </c>
      <c r="F17" s="170" t="s">
        <v>257</v>
      </c>
      <c r="G17" s="170" t="s">
        <v>187</v>
      </c>
      <c r="H17" s="170" t="s">
        <v>187</v>
      </c>
      <c r="I17" s="170" t="s">
        <v>187</v>
      </c>
      <c r="J17" s="171" t="s">
        <v>177</v>
      </c>
      <c r="K17" s="42"/>
    </row>
    <row r="18" spans="1:11" x14ac:dyDescent="0.25">
      <c r="A18" s="104" t="str">
        <f t="shared" ca="1" si="0"/>
        <v>MP7-13</v>
      </c>
      <c r="B18" s="209" t="s">
        <v>226</v>
      </c>
      <c r="C18" s="210" t="s">
        <v>227</v>
      </c>
      <c r="D18" s="208" t="str">
        <f t="shared" si="1"/>
        <v/>
      </c>
      <c r="E18" s="210">
        <v>3146</v>
      </c>
      <c r="F18" s="170" t="s">
        <v>257</v>
      </c>
      <c r="G18" s="170" t="s">
        <v>187</v>
      </c>
      <c r="H18" s="170" t="s">
        <v>187</v>
      </c>
      <c r="I18" s="170" t="s">
        <v>187</v>
      </c>
      <c r="J18" s="171" t="s">
        <v>177</v>
      </c>
      <c r="K18" s="42"/>
    </row>
    <row r="19" spans="1:11" x14ac:dyDescent="0.25">
      <c r="A19" s="104" t="str">
        <f t="shared" ca="1" si="0"/>
        <v>MP7-14</v>
      </c>
      <c r="B19" s="209" t="s">
        <v>50</v>
      </c>
      <c r="C19" s="210" t="s">
        <v>116</v>
      </c>
      <c r="D19" s="208" t="str">
        <f t="shared" si="1"/>
        <v/>
      </c>
      <c r="E19" s="210">
        <v>3111</v>
      </c>
      <c r="F19" s="170" t="s">
        <v>257</v>
      </c>
      <c r="G19" s="170" t="s">
        <v>187</v>
      </c>
      <c r="H19" s="170" t="s">
        <v>187</v>
      </c>
      <c r="I19" s="170" t="s">
        <v>187</v>
      </c>
      <c r="J19" s="171" t="s">
        <v>177</v>
      </c>
      <c r="K19" s="42"/>
    </row>
    <row r="20" spans="1:11" x14ac:dyDescent="0.25">
      <c r="A20" s="104" t="str">
        <f t="shared" ca="1" si="0"/>
        <v>MP7-15</v>
      </c>
      <c r="B20" s="209" t="s">
        <v>446</v>
      </c>
      <c r="C20" s="210" t="s">
        <v>468</v>
      </c>
      <c r="D20" s="208" t="str">
        <f t="shared" si="1"/>
        <v/>
      </c>
      <c r="E20" s="211">
        <v>3245</v>
      </c>
      <c r="F20" s="170" t="s">
        <v>257</v>
      </c>
      <c r="G20" s="170" t="s">
        <v>187</v>
      </c>
      <c r="H20" s="170" t="s">
        <v>187</v>
      </c>
      <c r="I20" s="170" t="s">
        <v>187</v>
      </c>
      <c r="J20" s="171" t="s">
        <v>177</v>
      </c>
      <c r="K20" s="42"/>
    </row>
    <row r="21" spans="1:11" x14ac:dyDescent="0.25">
      <c r="A21" s="104" t="str">
        <f t="shared" ca="1" si="0"/>
        <v>MP7-16</v>
      </c>
      <c r="B21" s="209" t="s">
        <v>51</v>
      </c>
      <c r="C21" s="210" t="s">
        <v>117</v>
      </c>
      <c r="D21" s="208" t="str">
        <f t="shared" si="1"/>
        <v/>
      </c>
      <c r="E21" s="210">
        <v>3208</v>
      </c>
      <c r="F21" s="170" t="s">
        <v>257</v>
      </c>
      <c r="G21" s="170" t="s">
        <v>187</v>
      </c>
      <c r="H21" s="170" t="s">
        <v>187</v>
      </c>
      <c r="I21" s="170" t="s">
        <v>187</v>
      </c>
      <c r="J21" s="171" t="s">
        <v>177</v>
      </c>
      <c r="K21" s="42"/>
    </row>
    <row r="22" spans="1:11" x14ac:dyDescent="0.25">
      <c r="A22" s="104" t="str">
        <f t="shared" ca="1" si="0"/>
        <v>MP7-17</v>
      </c>
      <c r="B22" s="209" t="s">
        <v>52</v>
      </c>
      <c r="C22" s="210" t="s">
        <v>118</v>
      </c>
      <c r="D22" s="208" t="str">
        <f t="shared" si="1"/>
        <v/>
      </c>
      <c r="E22" s="211">
        <v>2236</v>
      </c>
      <c r="F22" s="170" t="s">
        <v>257</v>
      </c>
      <c r="G22" s="170" t="s">
        <v>187</v>
      </c>
      <c r="H22" s="170" t="s">
        <v>187</v>
      </c>
      <c r="I22" s="170" t="s">
        <v>187</v>
      </c>
      <c r="J22" s="171" t="s">
        <v>177</v>
      </c>
      <c r="K22" s="42"/>
    </row>
    <row r="23" spans="1:11" x14ac:dyDescent="0.25">
      <c r="A23" s="104" t="str">
        <f t="shared" ca="1" si="0"/>
        <v>MP7-18</v>
      </c>
      <c r="B23" s="209" t="s">
        <v>53</v>
      </c>
      <c r="C23" s="210" t="s">
        <v>119</v>
      </c>
      <c r="D23" s="208" t="str">
        <f t="shared" si="1"/>
        <v/>
      </c>
      <c r="E23" s="210">
        <v>3252</v>
      </c>
      <c r="F23" s="170" t="s">
        <v>257</v>
      </c>
      <c r="G23" s="170" t="s">
        <v>187</v>
      </c>
      <c r="H23" s="170" t="s">
        <v>187</v>
      </c>
      <c r="I23" s="170" t="s">
        <v>187</v>
      </c>
      <c r="J23" s="171" t="s">
        <v>177</v>
      </c>
      <c r="K23" s="42"/>
    </row>
    <row r="24" spans="1:11" x14ac:dyDescent="0.25">
      <c r="A24" s="104" t="str">
        <f t="shared" ca="1" si="0"/>
        <v>MP7-19</v>
      </c>
      <c r="B24" s="209" t="s">
        <v>289</v>
      </c>
      <c r="C24" s="210" t="s">
        <v>313</v>
      </c>
      <c r="D24" s="208" t="str">
        <f t="shared" si="1"/>
        <v/>
      </c>
      <c r="E24" s="210">
        <v>3413</v>
      </c>
      <c r="F24" s="170" t="s">
        <v>257</v>
      </c>
      <c r="G24" s="170" t="s">
        <v>187</v>
      </c>
      <c r="H24" s="170" t="s">
        <v>187</v>
      </c>
      <c r="I24" s="170" t="s">
        <v>187</v>
      </c>
      <c r="J24" s="171" t="s">
        <v>177</v>
      </c>
      <c r="K24" s="42"/>
    </row>
    <row r="25" spans="1:11" x14ac:dyDescent="0.25">
      <c r="A25" s="104" t="str">
        <f t="shared" ca="1" si="0"/>
        <v>MP7-20</v>
      </c>
      <c r="B25" s="209" t="s">
        <v>290</v>
      </c>
      <c r="C25" s="210" t="s">
        <v>314</v>
      </c>
      <c r="D25" s="208" t="str">
        <f t="shared" si="1"/>
        <v/>
      </c>
      <c r="E25" s="214">
        <v>3427</v>
      </c>
      <c r="F25" s="170" t="s">
        <v>257</v>
      </c>
      <c r="G25" s="170" t="s">
        <v>187</v>
      </c>
      <c r="H25" s="170" t="s">
        <v>187</v>
      </c>
      <c r="I25" s="170" t="s">
        <v>187</v>
      </c>
      <c r="J25" s="171" t="s">
        <v>177</v>
      </c>
      <c r="K25" s="42"/>
    </row>
    <row r="26" spans="1:11" x14ac:dyDescent="0.25">
      <c r="A26" s="104" t="str">
        <f t="shared" ca="1" si="0"/>
        <v>MP7-21</v>
      </c>
      <c r="B26" s="209" t="s">
        <v>228</v>
      </c>
      <c r="C26" s="210" t="s">
        <v>229</v>
      </c>
      <c r="D26" s="208" t="str">
        <f t="shared" si="1"/>
        <v/>
      </c>
      <c r="E26" s="210">
        <v>3004</v>
      </c>
      <c r="F26" s="170" t="s">
        <v>257</v>
      </c>
      <c r="G26" s="170" t="s">
        <v>187</v>
      </c>
      <c r="H26" s="170" t="s">
        <v>187</v>
      </c>
      <c r="I26" s="170" t="s">
        <v>187</v>
      </c>
      <c r="J26" s="171" t="s">
        <v>177</v>
      </c>
      <c r="K26" s="42"/>
    </row>
    <row r="27" spans="1:11" x14ac:dyDescent="0.25">
      <c r="A27" s="104" t="str">
        <f t="shared" ca="1" si="0"/>
        <v>MP7-22</v>
      </c>
      <c r="B27" s="209" t="s">
        <v>447</v>
      </c>
      <c r="C27" s="210" t="s">
        <v>469</v>
      </c>
      <c r="D27" s="208" t="str">
        <f t="shared" si="1"/>
        <v/>
      </c>
      <c r="E27" s="214">
        <v>3152</v>
      </c>
      <c r="F27" s="170" t="s">
        <v>257</v>
      </c>
      <c r="G27" s="170" t="s">
        <v>187</v>
      </c>
      <c r="H27" s="170" t="s">
        <v>187</v>
      </c>
      <c r="I27" s="170" t="s">
        <v>187</v>
      </c>
      <c r="J27" s="171" t="s">
        <v>177</v>
      </c>
      <c r="K27" s="42"/>
    </row>
    <row r="28" spans="1:11" x14ac:dyDescent="0.25">
      <c r="A28" s="104" t="str">
        <f t="shared" ca="1" si="0"/>
        <v>MP7-23</v>
      </c>
      <c r="B28" s="209" t="s">
        <v>54</v>
      </c>
      <c r="C28" s="210" t="s">
        <v>120</v>
      </c>
      <c r="D28" s="208" t="str">
        <f t="shared" si="1"/>
        <v/>
      </c>
      <c r="E28" s="210">
        <v>3054</v>
      </c>
      <c r="F28" s="170" t="s">
        <v>257</v>
      </c>
      <c r="G28" s="170" t="s">
        <v>187</v>
      </c>
      <c r="H28" s="170" t="s">
        <v>187</v>
      </c>
      <c r="I28" s="170" t="s">
        <v>187</v>
      </c>
      <c r="J28" s="171" t="s">
        <v>177</v>
      </c>
      <c r="K28" s="42"/>
    </row>
    <row r="29" spans="1:11" x14ac:dyDescent="0.25">
      <c r="A29" s="104" t="str">
        <f t="shared" ca="1" si="0"/>
        <v>MP7-24</v>
      </c>
      <c r="B29" s="209" t="s">
        <v>448</v>
      </c>
      <c r="C29" s="210" t="s">
        <v>470</v>
      </c>
      <c r="D29" s="208" t="str">
        <f t="shared" si="1"/>
        <v/>
      </c>
      <c r="E29" s="214">
        <v>3016</v>
      </c>
      <c r="F29" s="170" t="s">
        <v>257</v>
      </c>
      <c r="G29" s="170" t="s">
        <v>187</v>
      </c>
      <c r="H29" s="170" t="s">
        <v>187</v>
      </c>
      <c r="I29" s="170" t="s">
        <v>187</v>
      </c>
      <c r="J29" s="171" t="s">
        <v>177</v>
      </c>
      <c r="K29" s="42"/>
    </row>
    <row r="30" spans="1:11" x14ac:dyDescent="0.25">
      <c r="A30" s="104" t="str">
        <f t="shared" ca="1" si="0"/>
        <v>MP7-25</v>
      </c>
      <c r="B30" s="209" t="s">
        <v>55</v>
      </c>
      <c r="C30" s="210" t="s">
        <v>121</v>
      </c>
      <c r="D30" s="208" t="str">
        <f t="shared" si="1"/>
        <v/>
      </c>
      <c r="E30" s="210">
        <v>3055</v>
      </c>
      <c r="F30" s="170" t="s">
        <v>257</v>
      </c>
      <c r="G30" s="170" t="s">
        <v>187</v>
      </c>
      <c r="H30" s="170" t="s">
        <v>187</v>
      </c>
      <c r="I30" s="170" t="s">
        <v>187</v>
      </c>
      <c r="J30" s="171" t="s">
        <v>177</v>
      </c>
      <c r="K30" s="42"/>
    </row>
    <row r="31" spans="1:11" x14ac:dyDescent="0.25">
      <c r="A31" s="104" t="str">
        <f t="shared" ca="1" si="0"/>
        <v>MP7-26</v>
      </c>
      <c r="B31" s="209" t="s">
        <v>56</v>
      </c>
      <c r="C31" s="210" t="s">
        <v>122</v>
      </c>
      <c r="D31" s="208" t="str">
        <f t="shared" si="1"/>
        <v/>
      </c>
      <c r="E31" s="210">
        <v>3063</v>
      </c>
      <c r="F31" s="170" t="s">
        <v>257</v>
      </c>
      <c r="G31" s="170" t="s">
        <v>187</v>
      </c>
      <c r="H31" s="170" t="s">
        <v>187</v>
      </c>
      <c r="I31" s="170" t="s">
        <v>187</v>
      </c>
      <c r="J31" s="171" t="s">
        <v>177</v>
      </c>
      <c r="K31" s="42"/>
    </row>
    <row r="32" spans="1:11" x14ac:dyDescent="0.25">
      <c r="A32" s="104" t="str">
        <f t="shared" ca="1" si="0"/>
        <v>MP7-27</v>
      </c>
      <c r="B32" s="209" t="s">
        <v>57</v>
      </c>
      <c r="C32" s="210" t="s">
        <v>123</v>
      </c>
      <c r="D32" s="208" t="str">
        <f t="shared" si="1"/>
        <v/>
      </c>
      <c r="E32" s="210">
        <v>3147</v>
      </c>
      <c r="F32" s="170" t="s">
        <v>257</v>
      </c>
      <c r="G32" s="170" t="s">
        <v>187</v>
      </c>
      <c r="H32" s="170" t="s">
        <v>187</v>
      </c>
      <c r="I32" s="170" t="s">
        <v>187</v>
      </c>
      <c r="J32" s="171" t="s">
        <v>177</v>
      </c>
      <c r="K32" s="42"/>
    </row>
    <row r="33" spans="1:11" x14ac:dyDescent="0.25">
      <c r="A33" s="104" t="str">
        <f t="shared" ca="1" si="0"/>
        <v>MP7-28</v>
      </c>
      <c r="B33" s="209" t="s">
        <v>449</v>
      </c>
      <c r="C33" s="210" t="s">
        <v>124</v>
      </c>
      <c r="D33" s="208" t="str">
        <f t="shared" si="1"/>
        <v/>
      </c>
      <c r="E33" s="215">
        <v>2228</v>
      </c>
      <c r="F33" s="170" t="s">
        <v>257</v>
      </c>
      <c r="G33" s="170" t="s">
        <v>187</v>
      </c>
      <c r="H33" s="170" t="s">
        <v>187</v>
      </c>
      <c r="I33" s="170" t="s">
        <v>187</v>
      </c>
      <c r="J33" s="171" t="s">
        <v>177</v>
      </c>
      <c r="K33" s="42"/>
    </row>
    <row r="34" spans="1:11" x14ac:dyDescent="0.25">
      <c r="A34" s="104" t="str">
        <f t="shared" ca="1" si="0"/>
        <v>MP7-29</v>
      </c>
      <c r="B34" s="209" t="s">
        <v>58</v>
      </c>
      <c r="C34" s="210" t="s">
        <v>125</v>
      </c>
      <c r="D34" s="208" t="str">
        <f t="shared" si="1"/>
        <v/>
      </c>
      <c r="E34" s="210">
        <v>3078</v>
      </c>
      <c r="F34" s="170" t="s">
        <v>257</v>
      </c>
      <c r="G34" s="170" t="s">
        <v>187</v>
      </c>
      <c r="H34" s="170" t="s">
        <v>187</v>
      </c>
      <c r="I34" s="170" t="s">
        <v>187</v>
      </c>
      <c r="J34" s="171" t="s">
        <v>177</v>
      </c>
      <c r="K34" s="42"/>
    </row>
    <row r="35" spans="1:11" x14ac:dyDescent="0.25">
      <c r="A35" s="104" t="str">
        <f t="shared" ca="1" si="0"/>
        <v>MP7-30</v>
      </c>
      <c r="B35" s="209" t="s">
        <v>59</v>
      </c>
      <c r="C35" s="210" t="s">
        <v>126</v>
      </c>
      <c r="D35" s="208" t="str">
        <f t="shared" si="1"/>
        <v/>
      </c>
      <c r="E35" s="210">
        <v>3126</v>
      </c>
      <c r="F35" s="170" t="s">
        <v>257</v>
      </c>
      <c r="G35" s="170" t="s">
        <v>187</v>
      </c>
      <c r="H35" s="170" t="s">
        <v>187</v>
      </c>
      <c r="I35" s="170" t="s">
        <v>187</v>
      </c>
      <c r="J35" s="171" t="s">
        <v>177</v>
      </c>
      <c r="K35" s="42"/>
    </row>
    <row r="36" spans="1:11" x14ac:dyDescent="0.25">
      <c r="A36" s="104" t="str">
        <f t="shared" ca="1" si="0"/>
        <v>MP7-31</v>
      </c>
      <c r="B36" s="209" t="s">
        <v>60</v>
      </c>
      <c r="C36" s="210" t="s">
        <v>127</v>
      </c>
      <c r="D36" s="208" t="str">
        <f t="shared" si="1"/>
        <v/>
      </c>
      <c r="E36" s="213">
        <v>3117</v>
      </c>
      <c r="F36" s="170" t="s">
        <v>257</v>
      </c>
      <c r="G36" s="170" t="s">
        <v>187</v>
      </c>
      <c r="H36" s="170" t="s">
        <v>187</v>
      </c>
      <c r="I36" s="170" t="s">
        <v>187</v>
      </c>
      <c r="J36" s="171" t="s">
        <v>177</v>
      </c>
      <c r="K36" s="42"/>
    </row>
    <row r="37" spans="1:11" x14ac:dyDescent="0.25">
      <c r="A37" s="104" t="str">
        <f t="shared" ca="1" si="0"/>
        <v>MP7-32</v>
      </c>
      <c r="B37" s="209" t="s">
        <v>61</v>
      </c>
      <c r="C37" s="210" t="s">
        <v>128</v>
      </c>
      <c r="D37" s="208" t="str">
        <f t="shared" si="1"/>
        <v/>
      </c>
      <c r="E37" s="210">
        <v>3138</v>
      </c>
      <c r="F37" s="170" t="s">
        <v>257</v>
      </c>
      <c r="G37" s="170" t="s">
        <v>187</v>
      </c>
      <c r="H37" s="170" t="s">
        <v>187</v>
      </c>
      <c r="I37" s="170" t="s">
        <v>187</v>
      </c>
      <c r="J37" s="171" t="s">
        <v>177</v>
      </c>
      <c r="K37" s="42"/>
    </row>
    <row r="38" spans="1:11" x14ac:dyDescent="0.25">
      <c r="A38" s="104" t="str">
        <f t="shared" ca="1" si="0"/>
        <v>MP7-33</v>
      </c>
      <c r="B38" s="209" t="s">
        <v>450</v>
      </c>
      <c r="C38" s="210" t="s">
        <v>315</v>
      </c>
      <c r="D38" s="208" t="str">
        <f t="shared" ref="D38:D69" si="2">IF(B38="","",IF(OR(WVG_2="Eigenständige WVA",WVG_2="Fern-WVA ohne versorgte Gebiete",WVG_2="Fern-WVA mit versorgten Gebieten"),"x",""))</f>
        <v/>
      </c>
      <c r="E38" s="214">
        <v>3320</v>
      </c>
      <c r="F38" s="170" t="s">
        <v>257</v>
      </c>
      <c r="G38" s="170" t="s">
        <v>187</v>
      </c>
      <c r="H38" s="170" t="s">
        <v>187</v>
      </c>
      <c r="I38" s="170" t="s">
        <v>187</v>
      </c>
      <c r="J38" s="171" t="s">
        <v>177</v>
      </c>
      <c r="K38" s="42"/>
    </row>
    <row r="39" spans="1:11" x14ac:dyDescent="0.25">
      <c r="A39" s="104" t="str">
        <f t="shared" ca="1" si="0"/>
        <v>MP7-34</v>
      </c>
      <c r="B39" s="209" t="s">
        <v>230</v>
      </c>
      <c r="C39" s="210" t="s">
        <v>231</v>
      </c>
      <c r="D39" s="208" t="str">
        <f t="shared" si="2"/>
        <v/>
      </c>
      <c r="E39" s="210">
        <v>3030</v>
      </c>
      <c r="F39" s="170" t="s">
        <v>257</v>
      </c>
      <c r="G39" s="170" t="s">
        <v>187</v>
      </c>
      <c r="H39" s="170" t="s">
        <v>187</v>
      </c>
      <c r="I39" s="170" t="s">
        <v>187</v>
      </c>
      <c r="J39" s="171" t="s">
        <v>177</v>
      </c>
      <c r="K39" s="42"/>
    </row>
    <row r="40" spans="1:11" x14ac:dyDescent="0.25">
      <c r="A40" s="104" t="str">
        <f t="shared" ca="1" si="0"/>
        <v>MP7-35</v>
      </c>
      <c r="B40" s="209" t="s">
        <v>232</v>
      </c>
      <c r="C40" s="210" t="s">
        <v>233</v>
      </c>
      <c r="D40" s="208" t="str">
        <f t="shared" si="2"/>
        <v/>
      </c>
      <c r="E40" s="210">
        <v>3210</v>
      </c>
      <c r="F40" s="170" t="s">
        <v>257</v>
      </c>
      <c r="G40" s="170" t="s">
        <v>187</v>
      </c>
      <c r="H40" s="170" t="s">
        <v>187</v>
      </c>
      <c r="I40" s="170" t="s">
        <v>187</v>
      </c>
      <c r="J40" s="171" t="s">
        <v>177</v>
      </c>
      <c r="K40" s="161"/>
    </row>
    <row r="41" spans="1:11" x14ac:dyDescent="0.25">
      <c r="A41" s="104" t="str">
        <f t="shared" ca="1" si="0"/>
        <v>MP7-36</v>
      </c>
      <c r="B41" s="209" t="s">
        <v>234</v>
      </c>
      <c r="C41" s="210" t="s">
        <v>235</v>
      </c>
      <c r="D41" s="208" t="str">
        <f t="shared" si="2"/>
        <v/>
      </c>
      <c r="E41" s="210">
        <v>3324</v>
      </c>
      <c r="F41" s="170" t="s">
        <v>257</v>
      </c>
      <c r="G41" s="170" t="s">
        <v>187</v>
      </c>
      <c r="H41" s="170" t="s">
        <v>187</v>
      </c>
      <c r="I41" s="170" t="s">
        <v>187</v>
      </c>
      <c r="J41" s="171" t="s">
        <v>177</v>
      </c>
      <c r="K41" s="161"/>
    </row>
    <row r="42" spans="1:11" x14ac:dyDescent="0.25">
      <c r="A42" s="104" t="str">
        <f t="shared" ca="1" si="0"/>
        <v>MP7-37</v>
      </c>
      <c r="B42" s="209" t="s">
        <v>62</v>
      </c>
      <c r="C42" s="210" t="s">
        <v>129</v>
      </c>
      <c r="D42" s="208" t="str">
        <f t="shared" si="2"/>
        <v/>
      </c>
      <c r="E42" s="210">
        <v>3101</v>
      </c>
      <c r="F42" s="170" t="s">
        <v>257</v>
      </c>
      <c r="G42" s="170" t="s">
        <v>187</v>
      </c>
      <c r="H42" s="170" t="s">
        <v>187</v>
      </c>
      <c r="I42" s="170" t="s">
        <v>187</v>
      </c>
      <c r="J42" s="171" t="s">
        <v>177</v>
      </c>
      <c r="K42" s="42"/>
    </row>
    <row r="43" spans="1:11" x14ac:dyDescent="0.25">
      <c r="A43" s="104" t="str">
        <f t="shared" ca="1" si="0"/>
        <v>MP7-38</v>
      </c>
      <c r="B43" s="209" t="s">
        <v>63</v>
      </c>
      <c r="C43" s="210" t="s">
        <v>210</v>
      </c>
      <c r="D43" s="208" t="str">
        <f t="shared" si="2"/>
        <v/>
      </c>
      <c r="E43" s="210">
        <v>3184</v>
      </c>
      <c r="F43" s="170" t="s">
        <v>257</v>
      </c>
      <c r="G43" s="170" t="s">
        <v>187</v>
      </c>
      <c r="H43" s="170" t="s">
        <v>187</v>
      </c>
      <c r="I43" s="170" t="s">
        <v>187</v>
      </c>
      <c r="J43" s="171" t="s">
        <v>177</v>
      </c>
      <c r="K43" s="42"/>
    </row>
    <row r="44" spans="1:11" x14ac:dyDescent="0.25">
      <c r="A44" s="104" t="str">
        <f t="shared" ca="1" si="0"/>
        <v>MP7-39</v>
      </c>
      <c r="B44" s="209" t="s">
        <v>64</v>
      </c>
      <c r="C44" s="210" t="s">
        <v>130</v>
      </c>
      <c r="D44" s="208" t="str">
        <f t="shared" si="2"/>
        <v/>
      </c>
      <c r="E44" s="210">
        <v>3122</v>
      </c>
      <c r="F44" s="170" t="s">
        <v>257</v>
      </c>
      <c r="G44" s="170" t="s">
        <v>187</v>
      </c>
      <c r="H44" s="170" t="s">
        <v>187</v>
      </c>
      <c r="I44" s="170" t="s">
        <v>187</v>
      </c>
      <c r="J44" s="171" t="s">
        <v>177</v>
      </c>
      <c r="K44" s="42"/>
    </row>
    <row r="45" spans="1:11" x14ac:dyDescent="0.25">
      <c r="A45" s="104" t="str">
        <f t="shared" ca="1" si="0"/>
        <v>MP7-40</v>
      </c>
      <c r="B45" s="209" t="s">
        <v>65</v>
      </c>
      <c r="C45" s="210" t="s">
        <v>131</v>
      </c>
      <c r="D45" s="208" t="str">
        <f t="shared" si="2"/>
        <v/>
      </c>
      <c r="E45" s="210">
        <v>3205</v>
      </c>
      <c r="F45" s="170" t="s">
        <v>257</v>
      </c>
      <c r="G45" s="170" t="s">
        <v>187</v>
      </c>
      <c r="H45" s="170" t="s">
        <v>187</v>
      </c>
      <c r="I45" s="170" t="s">
        <v>187</v>
      </c>
      <c r="J45" s="171" t="s">
        <v>177</v>
      </c>
      <c r="K45" s="161"/>
    </row>
    <row r="46" spans="1:11" x14ac:dyDescent="0.25">
      <c r="A46" s="104" t="str">
        <f t="shared" ca="1" si="0"/>
        <v>MP7-41</v>
      </c>
      <c r="B46" s="209" t="s">
        <v>66</v>
      </c>
      <c r="C46" s="210" t="s">
        <v>132</v>
      </c>
      <c r="D46" s="208" t="str">
        <f t="shared" si="2"/>
        <v/>
      </c>
      <c r="E46" s="210">
        <v>3195</v>
      </c>
      <c r="F46" s="170" t="s">
        <v>257</v>
      </c>
      <c r="G46" s="170" t="s">
        <v>187</v>
      </c>
      <c r="H46" s="170" t="s">
        <v>187</v>
      </c>
      <c r="I46" s="170" t="s">
        <v>187</v>
      </c>
      <c r="J46" s="171" t="s">
        <v>177</v>
      </c>
      <c r="K46" s="42"/>
    </row>
    <row r="47" spans="1:11" x14ac:dyDescent="0.25">
      <c r="A47" s="104" t="str">
        <f t="shared" ca="1" si="0"/>
        <v>MP7-42</v>
      </c>
      <c r="B47" s="209" t="s">
        <v>236</v>
      </c>
      <c r="C47" s="210" t="s">
        <v>237</v>
      </c>
      <c r="D47" s="208" t="str">
        <f t="shared" si="2"/>
        <v/>
      </c>
      <c r="E47" s="210">
        <v>3204</v>
      </c>
      <c r="F47" s="170" t="s">
        <v>257</v>
      </c>
      <c r="G47" s="170" t="s">
        <v>187</v>
      </c>
      <c r="H47" s="170" t="s">
        <v>187</v>
      </c>
      <c r="I47" s="170" t="s">
        <v>187</v>
      </c>
      <c r="J47" s="171" t="s">
        <v>177</v>
      </c>
      <c r="K47" s="42"/>
    </row>
    <row r="48" spans="1:11" x14ac:dyDescent="0.25">
      <c r="A48" s="104" t="str">
        <f t="shared" ca="1" si="0"/>
        <v>MP7-43</v>
      </c>
      <c r="B48" s="209" t="s">
        <v>291</v>
      </c>
      <c r="C48" s="210" t="s">
        <v>316</v>
      </c>
      <c r="D48" s="208" t="str">
        <f t="shared" si="2"/>
        <v/>
      </c>
      <c r="E48" s="210">
        <v>3231</v>
      </c>
      <c r="F48" s="170" t="s">
        <v>257</v>
      </c>
      <c r="G48" s="170" t="s">
        <v>187</v>
      </c>
      <c r="H48" s="170" t="s">
        <v>187</v>
      </c>
      <c r="I48" s="170" t="s">
        <v>187</v>
      </c>
      <c r="J48" s="171" t="s">
        <v>177</v>
      </c>
      <c r="K48" s="42"/>
    </row>
    <row r="49" spans="1:11" x14ac:dyDescent="0.25">
      <c r="A49" s="104" t="str">
        <f t="shared" ca="1" si="0"/>
        <v>MP7-44</v>
      </c>
      <c r="B49" s="209" t="s">
        <v>67</v>
      </c>
      <c r="C49" s="210" t="s">
        <v>133</v>
      </c>
      <c r="D49" s="208" t="str">
        <f t="shared" si="2"/>
        <v/>
      </c>
      <c r="E49" s="210">
        <v>3244</v>
      </c>
      <c r="F49" s="170" t="s">
        <v>257</v>
      </c>
      <c r="G49" s="170" t="s">
        <v>187</v>
      </c>
      <c r="H49" s="170" t="s">
        <v>187</v>
      </c>
      <c r="I49" s="170" t="s">
        <v>187</v>
      </c>
      <c r="J49" s="171" t="s">
        <v>177</v>
      </c>
      <c r="K49" s="42"/>
    </row>
    <row r="50" spans="1:11" x14ac:dyDescent="0.25">
      <c r="A50" s="104" t="str">
        <f t="shared" ca="1" si="0"/>
        <v>MP7-45</v>
      </c>
      <c r="B50" s="209" t="s">
        <v>451</v>
      </c>
      <c r="C50" s="210" t="s">
        <v>134</v>
      </c>
      <c r="D50" s="208" t="str">
        <f t="shared" si="2"/>
        <v/>
      </c>
      <c r="E50" s="211">
        <v>3197</v>
      </c>
      <c r="F50" s="170" t="s">
        <v>257</v>
      </c>
      <c r="G50" s="170" t="s">
        <v>187</v>
      </c>
      <c r="H50" s="170" t="s">
        <v>187</v>
      </c>
      <c r="I50" s="170" t="s">
        <v>187</v>
      </c>
      <c r="J50" s="171" t="s">
        <v>177</v>
      </c>
      <c r="K50" s="42"/>
    </row>
    <row r="51" spans="1:11" x14ac:dyDescent="0.25">
      <c r="A51" s="104" t="str">
        <f t="shared" ca="1" si="0"/>
        <v>MP7-46</v>
      </c>
      <c r="B51" s="209" t="s">
        <v>452</v>
      </c>
      <c r="C51" s="210" t="s">
        <v>471</v>
      </c>
      <c r="D51" s="208" t="str">
        <f t="shared" si="2"/>
        <v/>
      </c>
      <c r="E51" s="210">
        <v>3213</v>
      </c>
      <c r="F51" s="170" t="s">
        <v>257</v>
      </c>
      <c r="G51" s="170" t="s">
        <v>187</v>
      </c>
      <c r="H51" s="170" t="s">
        <v>187</v>
      </c>
      <c r="I51" s="170" t="s">
        <v>187</v>
      </c>
      <c r="J51" s="171" t="s">
        <v>177</v>
      </c>
      <c r="K51" s="42"/>
    </row>
    <row r="52" spans="1:11" x14ac:dyDescent="0.25">
      <c r="A52" s="104" t="str">
        <f t="shared" ca="1" si="0"/>
        <v>MP7-47</v>
      </c>
      <c r="B52" s="209" t="s">
        <v>68</v>
      </c>
      <c r="C52" s="210" t="s">
        <v>135</v>
      </c>
      <c r="D52" s="208" t="str">
        <f t="shared" si="2"/>
        <v/>
      </c>
      <c r="E52" s="210">
        <v>3214</v>
      </c>
      <c r="F52" s="170" t="s">
        <v>257</v>
      </c>
      <c r="G52" s="170" t="s">
        <v>187</v>
      </c>
      <c r="H52" s="170" t="s">
        <v>187</v>
      </c>
      <c r="I52" s="170" t="s">
        <v>187</v>
      </c>
      <c r="J52" s="171" t="s">
        <v>177</v>
      </c>
      <c r="K52" s="42"/>
    </row>
    <row r="53" spans="1:11" x14ac:dyDescent="0.25">
      <c r="A53" s="104" t="str">
        <f t="shared" ca="1" si="0"/>
        <v>MP7-48</v>
      </c>
      <c r="B53" s="209" t="s">
        <v>292</v>
      </c>
      <c r="C53" s="210" t="s">
        <v>317</v>
      </c>
      <c r="D53" s="208" t="str">
        <f t="shared" si="2"/>
        <v/>
      </c>
      <c r="E53" s="211">
        <v>3008</v>
      </c>
      <c r="F53" s="170" t="s">
        <v>257</v>
      </c>
      <c r="G53" s="170" t="s">
        <v>187</v>
      </c>
      <c r="H53" s="170" t="s">
        <v>187</v>
      </c>
      <c r="I53" s="170" t="s">
        <v>187</v>
      </c>
      <c r="J53" s="171" t="s">
        <v>177</v>
      </c>
      <c r="K53" s="42"/>
    </row>
    <row r="54" spans="1:11" x14ac:dyDescent="0.25">
      <c r="A54" s="104" t="str">
        <f t="shared" ca="1" si="0"/>
        <v>MP7-49</v>
      </c>
      <c r="B54" s="209" t="s">
        <v>69</v>
      </c>
      <c r="C54" s="210" t="s">
        <v>136</v>
      </c>
      <c r="D54" s="208" t="str">
        <f t="shared" si="2"/>
        <v/>
      </c>
      <c r="E54" s="210">
        <v>3266</v>
      </c>
      <c r="F54" s="170" t="s">
        <v>257</v>
      </c>
      <c r="G54" s="170" t="s">
        <v>187</v>
      </c>
      <c r="H54" s="170" t="s">
        <v>187</v>
      </c>
      <c r="I54" s="170" t="s">
        <v>187</v>
      </c>
      <c r="J54" s="171" t="s">
        <v>177</v>
      </c>
      <c r="K54" s="42"/>
    </row>
    <row r="55" spans="1:11" x14ac:dyDescent="0.25">
      <c r="A55" s="104" t="str">
        <f t="shared" ca="1" si="0"/>
        <v>MP7-50</v>
      </c>
      <c r="B55" s="209" t="s">
        <v>293</v>
      </c>
      <c r="C55" s="210" t="s">
        <v>318</v>
      </c>
      <c r="D55" s="208" t="str">
        <f t="shared" si="2"/>
        <v/>
      </c>
      <c r="E55" s="210">
        <v>3414</v>
      </c>
      <c r="F55" s="170" t="s">
        <v>257</v>
      </c>
      <c r="G55" s="170" t="s">
        <v>187</v>
      </c>
      <c r="H55" s="170" t="s">
        <v>187</v>
      </c>
      <c r="I55" s="170" t="s">
        <v>187</v>
      </c>
      <c r="J55" s="171" t="s">
        <v>177</v>
      </c>
      <c r="K55" s="42"/>
    </row>
    <row r="56" spans="1:11" x14ac:dyDescent="0.25">
      <c r="A56" s="104" t="str">
        <f t="shared" ca="1" si="0"/>
        <v>MP7-51</v>
      </c>
      <c r="B56" s="209" t="s">
        <v>70</v>
      </c>
      <c r="C56" s="210" t="s">
        <v>137</v>
      </c>
      <c r="D56" s="208" t="str">
        <f t="shared" si="2"/>
        <v/>
      </c>
      <c r="E56" s="210">
        <v>3159</v>
      </c>
      <c r="F56" s="170" t="s">
        <v>257</v>
      </c>
      <c r="G56" s="170" t="s">
        <v>187</v>
      </c>
      <c r="H56" s="170" t="s">
        <v>187</v>
      </c>
      <c r="I56" s="170" t="s">
        <v>187</v>
      </c>
      <c r="J56" s="171" t="s">
        <v>177</v>
      </c>
      <c r="K56" s="42"/>
    </row>
    <row r="57" spans="1:11" x14ac:dyDescent="0.25">
      <c r="A57" s="104" t="str">
        <f t="shared" ca="1" si="0"/>
        <v>MP7-52</v>
      </c>
      <c r="B57" s="209" t="s">
        <v>71</v>
      </c>
      <c r="C57" s="210" t="s">
        <v>138</v>
      </c>
      <c r="D57" s="208" t="str">
        <f t="shared" si="2"/>
        <v/>
      </c>
      <c r="E57" s="210">
        <v>3215</v>
      </c>
      <c r="F57" s="170" t="s">
        <v>257</v>
      </c>
      <c r="G57" s="170" t="s">
        <v>187</v>
      </c>
      <c r="H57" s="170" t="s">
        <v>187</v>
      </c>
      <c r="I57" s="170" t="s">
        <v>187</v>
      </c>
      <c r="J57" s="171" t="s">
        <v>177</v>
      </c>
      <c r="K57" s="42"/>
    </row>
    <row r="58" spans="1:11" x14ac:dyDescent="0.25">
      <c r="A58" s="104" t="str">
        <f t="shared" ca="1" si="0"/>
        <v>MP7-53</v>
      </c>
      <c r="B58" s="209" t="s">
        <v>453</v>
      </c>
      <c r="C58" s="210" t="s">
        <v>472</v>
      </c>
      <c r="D58" s="208" t="str">
        <f t="shared" si="2"/>
        <v/>
      </c>
      <c r="E58" s="210">
        <v>3186</v>
      </c>
      <c r="F58" s="170" t="s">
        <v>257</v>
      </c>
      <c r="G58" s="170" t="s">
        <v>187</v>
      </c>
      <c r="H58" s="170" t="s">
        <v>187</v>
      </c>
      <c r="I58" s="170" t="s">
        <v>187</v>
      </c>
      <c r="J58" s="171" t="s">
        <v>177</v>
      </c>
      <c r="K58" s="42"/>
    </row>
    <row r="59" spans="1:11" x14ac:dyDescent="0.25">
      <c r="A59" s="104" t="str">
        <f t="shared" ca="1" si="0"/>
        <v>MP7-54</v>
      </c>
      <c r="B59" s="209" t="s">
        <v>72</v>
      </c>
      <c r="C59" s="210" t="s">
        <v>139</v>
      </c>
      <c r="D59" s="208" t="str">
        <f t="shared" si="2"/>
        <v/>
      </c>
      <c r="E59" s="210">
        <v>3002</v>
      </c>
      <c r="F59" s="170" t="s">
        <v>257</v>
      </c>
      <c r="G59" s="170" t="s">
        <v>187</v>
      </c>
      <c r="H59" s="170" t="s">
        <v>187</v>
      </c>
      <c r="I59" s="170" t="s">
        <v>187</v>
      </c>
      <c r="J59" s="171" t="s">
        <v>177</v>
      </c>
      <c r="K59" s="42"/>
    </row>
    <row r="60" spans="1:11" x14ac:dyDescent="0.25">
      <c r="A60" s="104" t="str">
        <f t="shared" ca="1" si="0"/>
        <v>MP7-55</v>
      </c>
      <c r="B60" s="209" t="s">
        <v>454</v>
      </c>
      <c r="C60" s="210" t="s">
        <v>319</v>
      </c>
      <c r="D60" s="208" t="str">
        <f t="shared" si="2"/>
        <v/>
      </c>
      <c r="E60" s="211">
        <v>3161</v>
      </c>
      <c r="F60" s="170" t="s">
        <v>257</v>
      </c>
      <c r="G60" s="170" t="s">
        <v>187</v>
      </c>
      <c r="H60" s="170" t="s">
        <v>187</v>
      </c>
      <c r="I60" s="170" t="s">
        <v>187</v>
      </c>
      <c r="J60" s="171" t="s">
        <v>177</v>
      </c>
      <c r="K60" s="42"/>
    </row>
    <row r="61" spans="1:11" x14ac:dyDescent="0.25">
      <c r="A61" s="104" t="str">
        <f t="shared" ca="1" si="0"/>
        <v>MP7-56</v>
      </c>
      <c r="B61" s="209" t="s">
        <v>455</v>
      </c>
      <c r="C61" s="211" t="s">
        <v>473</v>
      </c>
      <c r="D61" s="208" t="str">
        <f t="shared" si="2"/>
        <v/>
      </c>
      <c r="E61" s="211">
        <v>3432</v>
      </c>
      <c r="F61" s="170" t="s">
        <v>257</v>
      </c>
      <c r="G61" s="170" t="s">
        <v>187</v>
      </c>
      <c r="H61" s="170" t="s">
        <v>187</v>
      </c>
      <c r="I61" s="170" t="s">
        <v>187</v>
      </c>
      <c r="J61" s="171" t="s">
        <v>177</v>
      </c>
      <c r="K61" s="42"/>
    </row>
    <row r="62" spans="1:11" x14ac:dyDescent="0.25">
      <c r="A62" s="104" t="str">
        <f t="shared" ca="1" si="0"/>
        <v>MP7-57</v>
      </c>
      <c r="B62" s="209" t="s">
        <v>73</v>
      </c>
      <c r="C62" s="210" t="s">
        <v>140</v>
      </c>
      <c r="D62" s="208" t="str">
        <f t="shared" si="2"/>
        <v/>
      </c>
      <c r="E62" s="210">
        <v>3076</v>
      </c>
      <c r="F62" s="170" t="s">
        <v>257</v>
      </c>
      <c r="G62" s="170" t="s">
        <v>187</v>
      </c>
      <c r="H62" s="170" t="s">
        <v>187</v>
      </c>
      <c r="I62" s="170" t="s">
        <v>187</v>
      </c>
      <c r="J62" s="171" t="s">
        <v>177</v>
      </c>
      <c r="K62" s="42"/>
    </row>
    <row r="63" spans="1:11" x14ac:dyDescent="0.25">
      <c r="A63" s="104" t="str">
        <f t="shared" ca="1" si="0"/>
        <v>MP7-58</v>
      </c>
      <c r="B63" s="209" t="s">
        <v>74</v>
      </c>
      <c r="C63" s="211" t="s">
        <v>320</v>
      </c>
      <c r="D63" s="208" t="str">
        <f t="shared" si="2"/>
        <v/>
      </c>
      <c r="E63" s="210">
        <v>3199</v>
      </c>
      <c r="F63" s="170" t="s">
        <v>257</v>
      </c>
      <c r="G63" s="170" t="s">
        <v>187</v>
      </c>
      <c r="H63" s="170" t="s">
        <v>187</v>
      </c>
      <c r="I63" s="170" t="s">
        <v>187</v>
      </c>
      <c r="J63" s="171" t="s">
        <v>177</v>
      </c>
      <c r="K63" s="42"/>
    </row>
    <row r="64" spans="1:11" x14ac:dyDescent="0.25">
      <c r="A64" s="104" t="str">
        <f t="shared" ca="1" si="0"/>
        <v>MP7-59</v>
      </c>
      <c r="B64" s="235" t="s">
        <v>456</v>
      </c>
      <c r="C64" s="216" t="s">
        <v>474</v>
      </c>
      <c r="D64" s="208" t="str">
        <f t="shared" si="2"/>
        <v/>
      </c>
      <c r="E64" s="214">
        <v>3155</v>
      </c>
      <c r="F64" s="170" t="s">
        <v>257</v>
      </c>
      <c r="G64" s="170" t="s">
        <v>187</v>
      </c>
      <c r="H64" s="170" t="s">
        <v>187</v>
      </c>
      <c r="I64" s="170" t="s">
        <v>187</v>
      </c>
      <c r="J64" s="171" t="s">
        <v>177</v>
      </c>
      <c r="K64" s="42"/>
    </row>
    <row r="65" spans="1:11" x14ac:dyDescent="0.25">
      <c r="A65" s="104" t="str">
        <f t="shared" ca="1" si="0"/>
        <v>MP7-60</v>
      </c>
      <c r="B65" s="209" t="s">
        <v>294</v>
      </c>
      <c r="C65" s="210" t="s">
        <v>321</v>
      </c>
      <c r="D65" s="208" t="str">
        <f t="shared" si="2"/>
        <v/>
      </c>
      <c r="E65" s="210">
        <v>2128</v>
      </c>
      <c r="F65" s="170" t="s">
        <v>257</v>
      </c>
      <c r="G65" s="170" t="s">
        <v>187</v>
      </c>
      <c r="H65" s="170" t="s">
        <v>187</v>
      </c>
      <c r="I65" s="170" t="s">
        <v>187</v>
      </c>
      <c r="J65" s="171" t="s">
        <v>177</v>
      </c>
      <c r="K65" s="42"/>
    </row>
    <row r="66" spans="1:11" x14ac:dyDescent="0.25">
      <c r="A66" s="104" t="str">
        <f t="shared" ca="1" si="0"/>
        <v>MP7-61</v>
      </c>
      <c r="B66" s="209" t="s">
        <v>75</v>
      </c>
      <c r="C66" s="210" t="s">
        <v>141</v>
      </c>
      <c r="D66" s="208" t="str">
        <f t="shared" si="2"/>
        <v/>
      </c>
      <c r="E66" s="210">
        <v>3107</v>
      </c>
      <c r="F66" s="170" t="s">
        <v>257</v>
      </c>
      <c r="G66" s="170" t="s">
        <v>187</v>
      </c>
      <c r="H66" s="170" t="s">
        <v>187</v>
      </c>
      <c r="I66" s="170" t="s">
        <v>187</v>
      </c>
      <c r="J66" s="171" t="s">
        <v>177</v>
      </c>
      <c r="K66" s="42"/>
    </row>
    <row r="67" spans="1:11" x14ac:dyDescent="0.25">
      <c r="A67" s="104" t="str">
        <f t="shared" ca="1" si="0"/>
        <v>MP7-62</v>
      </c>
      <c r="B67" s="209" t="s">
        <v>457</v>
      </c>
      <c r="C67" s="211" t="s">
        <v>475</v>
      </c>
      <c r="D67" s="208" t="str">
        <f t="shared" si="2"/>
        <v/>
      </c>
      <c r="E67" s="211">
        <v>3433</v>
      </c>
      <c r="F67" s="170" t="s">
        <v>257</v>
      </c>
      <c r="G67" s="170" t="s">
        <v>187</v>
      </c>
      <c r="H67" s="170" t="s">
        <v>187</v>
      </c>
      <c r="I67" s="170" t="s">
        <v>187</v>
      </c>
      <c r="J67" s="171" t="s">
        <v>177</v>
      </c>
      <c r="K67" s="42"/>
    </row>
    <row r="68" spans="1:11" x14ac:dyDescent="0.25">
      <c r="A68" s="104" t="str">
        <f t="shared" ca="1" si="0"/>
        <v>MP7-63</v>
      </c>
      <c r="B68" s="209" t="s">
        <v>76</v>
      </c>
      <c r="C68" s="210" t="s">
        <v>142</v>
      </c>
      <c r="D68" s="208" t="str">
        <f t="shared" si="2"/>
        <v/>
      </c>
      <c r="E68" s="210">
        <v>3183</v>
      </c>
      <c r="F68" s="170" t="s">
        <v>257</v>
      </c>
      <c r="G68" s="170" t="s">
        <v>187</v>
      </c>
      <c r="H68" s="170" t="s">
        <v>187</v>
      </c>
      <c r="I68" s="170" t="s">
        <v>187</v>
      </c>
      <c r="J68" s="171" t="s">
        <v>177</v>
      </c>
      <c r="K68" s="42"/>
    </row>
    <row r="69" spans="1:11" x14ac:dyDescent="0.25">
      <c r="A69" s="104" t="str">
        <f t="shared" ca="1" si="0"/>
        <v>MP7-64</v>
      </c>
      <c r="B69" s="209" t="s">
        <v>295</v>
      </c>
      <c r="C69" s="210" t="s">
        <v>143</v>
      </c>
      <c r="D69" s="208" t="str">
        <f t="shared" si="2"/>
        <v/>
      </c>
      <c r="E69" s="210">
        <v>3158</v>
      </c>
      <c r="F69" s="170" t="s">
        <v>257</v>
      </c>
      <c r="G69" s="170" t="s">
        <v>187</v>
      </c>
      <c r="H69" s="170" t="s">
        <v>187</v>
      </c>
      <c r="I69" s="170" t="s">
        <v>187</v>
      </c>
      <c r="J69" s="171" t="s">
        <v>177</v>
      </c>
      <c r="K69" s="42"/>
    </row>
    <row r="70" spans="1:11" x14ac:dyDescent="0.25">
      <c r="A70" s="104" t="str">
        <f t="shared" ref="A70:A133" ca="1" si="3">IF(B70="","",CONCATENATE($A$1,"-",ROW()-5))</f>
        <v>MP7-65</v>
      </c>
      <c r="B70" s="209" t="s">
        <v>296</v>
      </c>
      <c r="C70" s="213" t="s">
        <v>322</v>
      </c>
      <c r="D70" s="208" t="str">
        <f t="shared" ref="D70:D101" si="4">IF(B70="","",IF(OR(WVG_2="Eigenständige WVA",WVG_2="Fern-WVA ohne versorgte Gebiete",WVG_2="Fern-WVA mit versorgten Gebieten"),"x",""))</f>
        <v/>
      </c>
      <c r="E70" s="211">
        <v>3428</v>
      </c>
      <c r="F70" s="170" t="s">
        <v>257</v>
      </c>
      <c r="G70" s="170" t="s">
        <v>187</v>
      </c>
      <c r="H70" s="170" t="s">
        <v>187</v>
      </c>
      <c r="I70" s="170" t="s">
        <v>187</v>
      </c>
      <c r="J70" s="171" t="s">
        <v>177</v>
      </c>
      <c r="K70" s="42"/>
    </row>
    <row r="71" spans="1:11" x14ac:dyDescent="0.25">
      <c r="A71" s="104" t="str">
        <f t="shared" ca="1" si="3"/>
        <v>MP7-66</v>
      </c>
      <c r="B71" s="209" t="s">
        <v>297</v>
      </c>
      <c r="C71" s="217" t="s">
        <v>323</v>
      </c>
      <c r="D71" s="208" t="str">
        <f t="shared" si="4"/>
        <v/>
      </c>
      <c r="E71" s="210">
        <v>3420</v>
      </c>
      <c r="F71" s="170" t="s">
        <v>257</v>
      </c>
      <c r="G71" s="170" t="s">
        <v>187</v>
      </c>
      <c r="H71" s="170" t="s">
        <v>187</v>
      </c>
      <c r="I71" s="170" t="s">
        <v>187</v>
      </c>
      <c r="J71" s="171" t="s">
        <v>177</v>
      </c>
      <c r="K71" s="42"/>
    </row>
    <row r="72" spans="1:11" x14ac:dyDescent="0.25">
      <c r="A72" s="104" t="str">
        <f t="shared" ca="1" si="3"/>
        <v>MP7-67</v>
      </c>
      <c r="B72" s="209" t="s">
        <v>77</v>
      </c>
      <c r="C72" s="210" t="s">
        <v>144</v>
      </c>
      <c r="D72" s="208" t="str">
        <f t="shared" si="4"/>
        <v/>
      </c>
      <c r="E72" s="210">
        <v>2226</v>
      </c>
      <c r="F72" s="170" t="s">
        <v>257</v>
      </c>
      <c r="G72" s="170" t="s">
        <v>187</v>
      </c>
      <c r="H72" s="170" t="s">
        <v>187</v>
      </c>
      <c r="I72" s="170" t="s">
        <v>187</v>
      </c>
      <c r="J72" s="171" t="s">
        <v>177</v>
      </c>
      <c r="K72" s="42"/>
    </row>
    <row r="73" spans="1:11" x14ac:dyDescent="0.25">
      <c r="A73" s="104" t="str">
        <f t="shared" ca="1" si="3"/>
        <v>MP7-68</v>
      </c>
      <c r="B73" s="209" t="s">
        <v>458</v>
      </c>
      <c r="C73" s="218" t="s">
        <v>324</v>
      </c>
      <c r="D73" s="208" t="str">
        <f t="shared" si="4"/>
        <v/>
      </c>
      <c r="E73" s="211">
        <v>2227</v>
      </c>
      <c r="F73" s="170" t="s">
        <v>257</v>
      </c>
      <c r="G73" s="170" t="s">
        <v>187</v>
      </c>
      <c r="H73" s="170" t="s">
        <v>187</v>
      </c>
      <c r="I73" s="170" t="s">
        <v>187</v>
      </c>
      <c r="J73" s="171" t="s">
        <v>177</v>
      </c>
      <c r="K73" s="42"/>
    </row>
    <row r="74" spans="1:11" x14ac:dyDescent="0.25">
      <c r="A74" s="104" t="str">
        <f t="shared" ca="1" si="3"/>
        <v>MP7-69</v>
      </c>
      <c r="B74" s="209" t="s">
        <v>459</v>
      </c>
      <c r="C74" s="210" t="s">
        <v>476</v>
      </c>
      <c r="D74" s="208" t="str">
        <f t="shared" si="4"/>
        <v/>
      </c>
      <c r="E74" s="214">
        <v>3340</v>
      </c>
      <c r="F74" s="170" t="s">
        <v>257</v>
      </c>
      <c r="G74" s="170" t="s">
        <v>187</v>
      </c>
      <c r="H74" s="170" t="s">
        <v>187</v>
      </c>
      <c r="I74" s="170" t="s">
        <v>187</v>
      </c>
      <c r="J74" s="171" t="s">
        <v>177</v>
      </c>
      <c r="K74" s="42"/>
    </row>
    <row r="75" spans="1:11" x14ac:dyDescent="0.25">
      <c r="A75" s="104" t="str">
        <f t="shared" ca="1" si="3"/>
        <v>MP7-70</v>
      </c>
      <c r="B75" s="209" t="s">
        <v>78</v>
      </c>
      <c r="C75" s="210" t="s">
        <v>145</v>
      </c>
      <c r="D75" s="208" t="str">
        <f t="shared" si="4"/>
        <v/>
      </c>
      <c r="E75" s="210">
        <v>3237</v>
      </c>
      <c r="F75" s="170" t="s">
        <v>257</v>
      </c>
      <c r="G75" s="170" t="s">
        <v>187</v>
      </c>
      <c r="H75" s="170" t="s">
        <v>187</v>
      </c>
      <c r="I75" s="170" t="s">
        <v>187</v>
      </c>
      <c r="J75" s="171" t="s">
        <v>177</v>
      </c>
      <c r="K75" s="42"/>
    </row>
    <row r="76" spans="1:11" x14ac:dyDescent="0.25">
      <c r="A76" s="104" t="str">
        <f t="shared" ca="1" si="3"/>
        <v>MP7-71</v>
      </c>
      <c r="B76" s="209" t="s">
        <v>79</v>
      </c>
      <c r="C76" s="210" t="s">
        <v>146</v>
      </c>
      <c r="D76" s="208" t="str">
        <f t="shared" si="4"/>
        <v/>
      </c>
      <c r="E76" s="210">
        <v>3068</v>
      </c>
      <c r="F76" s="170" t="s">
        <v>257</v>
      </c>
      <c r="G76" s="170" t="s">
        <v>187</v>
      </c>
      <c r="H76" s="170" t="s">
        <v>187</v>
      </c>
      <c r="I76" s="170" t="s">
        <v>187</v>
      </c>
      <c r="J76" s="171" t="s">
        <v>177</v>
      </c>
      <c r="K76" s="42"/>
    </row>
    <row r="77" spans="1:11" x14ac:dyDescent="0.25">
      <c r="A77" s="104" t="str">
        <f t="shared" ca="1" si="3"/>
        <v>MP7-72</v>
      </c>
      <c r="B77" s="209" t="s">
        <v>80</v>
      </c>
      <c r="C77" s="210" t="s">
        <v>147</v>
      </c>
      <c r="D77" s="208" t="str">
        <f t="shared" si="4"/>
        <v/>
      </c>
      <c r="E77" s="210">
        <v>3108</v>
      </c>
      <c r="F77" s="170" t="s">
        <v>257</v>
      </c>
      <c r="G77" s="170" t="s">
        <v>187</v>
      </c>
      <c r="H77" s="170" t="s">
        <v>187</v>
      </c>
      <c r="I77" s="170" t="s">
        <v>187</v>
      </c>
      <c r="J77" s="171" t="s">
        <v>177</v>
      </c>
      <c r="K77" s="42"/>
    </row>
    <row r="78" spans="1:11" x14ac:dyDescent="0.25">
      <c r="A78" s="104" t="str">
        <f t="shared" ca="1" si="3"/>
        <v>MP7-73</v>
      </c>
      <c r="B78" s="209" t="s">
        <v>81</v>
      </c>
      <c r="C78" s="210" t="s">
        <v>148</v>
      </c>
      <c r="D78" s="208" t="str">
        <f t="shared" si="4"/>
        <v/>
      </c>
      <c r="E78" s="210">
        <v>3180</v>
      </c>
      <c r="F78" s="170" t="s">
        <v>257</v>
      </c>
      <c r="G78" s="170" t="s">
        <v>187</v>
      </c>
      <c r="H78" s="170" t="s">
        <v>187</v>
      </c>
      <c r="I78" s="170" t="s">
        <v>187</v>
      </c>
      <c r="J78" s="171" t="s">
        <v>177</v>
      </c>
      <c r="K78" s="42"/>
    </row>
    <row r="79" spans="1:11" x14ac:dyDescent="0.25">
      <c r="A79" s="104" t="str">
        <f t="shared" ca="1" si="3"/>
        <v>MP7-74</v>
      </c>
      <c r="B79" s="209" t="s">
        <v>82</v>
      </c>
      <c r="C79" s="210" t="s">
        <v>149</v>
      </c>
      <c r="D79" s="208" t="str">
        <f t="shared" si="4"/>
        <v/>
      </c>
      <c r="E79" s="210">
        <v>3242</v>
      </c>
      <c r="F79" s="170" t="s">
        <v>257</v>
      </c>
      <c r="G79" s="170" t="s">
        <v>187</v>
      </c>
      <c r="H79" s="170" t="s">
        <v>187</v>
      </c>
      <c r="I79" s="170" t="s">
        <v>187</v>
      </c>
      <c r="J79" s="171" t="s">
        <v>177</v>
      </c>
      <c r="K79" s="42"/>
    </row>
    <row r="80" spans="1:11" x14ac:dyDescent="0.25">
      <c r="A80" s="104" t="str">
        <f t="shared" ca="1" si="3"/>
        <v>MP7-75</v>
      </c>
      <c r="B80" s="209" t="s">
        <v>83</v>
      </c>
      <c r="C80" s="211" t="s">
        <v>150</v>
      </c>
      <c r="D80" s="208" t="str">
        <f t="shared" si="4"/>
        <v/>
      </c>
      <c r="E80" s="211">
        <v>3249</v>
      </c>
      <c r="F80" s="170" t="s">
        <v>257</v>
      </c>
      <c r="G80" s="170" t="s">
        <v>187</v>
      </c>
      <c r="H80" s="170" t="s">
        <v>187</v>
      </c>
      <c r="I80" s="170" t="s">
        <v>187</v>
      </c>
      <c r="J80" s="171" t="s">
        <v>177</v>
      </c>
      <c r="K80" s="42"/>
    </row>
    <row r="81" spans="1:11" x14ac:dyDescent="0.25">
      <c r="A81" s="104" t="str">
        <f t="shared" ca="1" si="3"/>
        <v>MP7-76</v>
      </c>
      <c r="B81" s="209" t="s">
        <v>84</v>
      </c>
      <c r="C81" s="211" t="s">
        <v>151</v>
      </c>
      <c r="D81" s="208" t="str">
        <f t="shared" si="4"/>
        <v/>
      </c>
      <c r="E81" s="211">
        <v>3109</v>
      </c>
      <c r="F81" s="170" t="s">
        <v>257</v>
      </c>
      <c r="G81" s="170" t="s">
        <v>187</v>
      </c>
      <c r="H81" s="170" t="s">
        <v>187</v>
      </c>
      <c r="I81" s="170" t="s">
        <v>187</v>
      </c>
      <c r="J81" s="171" t="s">
        <v>177</v>
      </c>
      <c r="K81" s="42"/>
    </row>
    <row r="82" spans="1:11" x14ac:dyDescent="0.25">
      <c r="A82" s="104" t="str">
        <f t="shared" ca="1" si="3"/>
        <v>MP7-77</v>
      </c>
      <c r="B82" s="209" t="s">
        <v>460</v>
      </c>
      <c r="C82" s="210" t="s">
        <v>152</v>
      </c>
      <c r="D82" s="208" t="str">
        <f t="shared" si="4"/>
        <v/>
      </c>
      <c r="E82" s="215">
        <v>3140</v>
      </c>
      <c r="F82" s="170" t="s">
        <v>257</v>
      </c>
      <c r="G82" s="170" t="s">
        <v>187</v>
      </c>
      <c r="H82" s="170" t="s">
        <v>187</v>
      </c>
      <c r="I82" s="170" t="s">
        <v>187</v>
      </c>
      <c r="J82" s="171" t="s">
        <v>177</v>
      </c>
      <c r="K82" s="42"/>
    </row>
    <row r="83" spans="1:11" x14ac:dyDescent="0.25">
      <c r="A83" s="104" t="str">
        <f t="shared" ca="1" si="3"/>
        <v>MP7-78</v>
      </c>
      <c r="B83" s="209" t="s">
        <v>461</v>
      </c>
      <c r="C83" s="210" t="s">
        <v>477</v>
      </c>
      <c r="D83" s="208" t="str">
        <f t="shared" si="4"/>
        <v/>
      </c>
      <c r="E83" s="213">
        <v>3217</v>
      </c>
      <c r="F83" s="170" t="s">
        <v>257</v>
      </c>
      <c r="G83" s="170" t="s">
        <v>187</v>
      </c>
      <c r="H83" s="170" t="s">
        <v>187</v>
      </c>
      <c r="I83" s="170" t="s">
        <v>187</v>
      </c>
      <c r="J83" s="171" t="s">
        <v>177</v>
      </c>
      <c r="K83" s="42"/>
    </row>
    <row r="84" spans="1:11" x14ac:dyDescent="0.25">
      <c r="A84" s="104" t="str">
        <f t="shared" ca="1" si="3"/>
        <v>MP7-79</v>
      </c>
      <c r="B84" s="209" t="s">
        <v>298</v>
      </c>
      <c r="C84" s="210" t="s">
        <v>153</v>
      </c>
      <c r="D84" s="208" t="str">
        <f t="shared" si="4"/>
        <v/>
      </c>
      <c r="E84" s="210">
        <v>3058</v>
      </c>
      <c r="F84" s="170" t="s">
        <v>257</v>
      </c>
      <c r="G84" s="170" t="s">
        <v>187</v>
      </c>
      <c r="H84" s="170" t="s">
        <v>187</v>
      </c>
      <c r="I84" s="170" t="s">
        <v>187</v>
      </c>
      <c r="J84" s="171" t="s">
        <v>177</v>
      </c>
      <c r="K84" s="42"/>
    </row>
    <row r="85" spans="1:11" x14ac:dyDescent="0.25">
      <c r="A85" s="104" t="str">
        <f t="shared" ca="1" si="3"/>
        <v>MP7-80</v>
      </c>
      <c r="B85" s="209" t="s">
        <v>85</v>
      </c>
      <c r="C85" s="210" t="s">
        <v>154</v>
      </c>
      <c r="D85" s="208" t="str">
        <f t="shared" si="4"/>
        <v/>
      </c>
      <c r="E85" s="211">
        <v>3124</v>
      </c>
      <c r="F85" s="170" t="s">
        <v>257</v>
      </c>
      <c r="G85" s="170" t="s">
        <v>187</v>
      </c>
      <c r="H85" s="170" t="s">
        <v>187</v>
      </c>
      <c r="I85" s="170" t="s">
        <v>187</v>
      </c>
      <c r="J85" s="171" t="s">
        <v>177</v>
      </c>
      <c r="K85" s="42"/>
    </row>
    <row r="86" spans="1:11" x14ac:dyDescent="0.25">
      <c r="A86" s="104" t="str">
        <f t="shared" ca="1" si="3"/>
        <v>MP7-81</v>
      </c>
      <c r="B86" s="209" t="s">
        <v>462</v>
      </c>
      <c r="C86" s="210" t="s">
        <v>478</v>
      </c>
      <c r="D86" s="208" t="str">
        <f t="shared" si="4"/>
        <v/>
      </c>
      <c r="E86" s="211">
        <v>3280</v>
      </c>
      <c r="F86" s="170" t="s">
        <v>257</v>
      </c>
      <c r="G86" s="170" t="s">
        <v>187</v>
      </c>
      <c r="H86" s="170" t="s">
        <v>187</v>
      </c>
      <c r="I86" s="170" t="s">
        <v>187</v>
      </c>
      <c r="J86" s="171" t="s">
        <v>177</v>
      </c>
      <c r="K86" s="42"/>
    </row>
    <row r="87" spans="1:11" x14ac:dyDescent="0.25">
      <c r="A87" s="104" t="str">
        <f t="shared" ca="1" si="3"/>
        <v>MP7-82</v>
      </c>
      <c r="B87" s="209" t="s">
        <v>238</v>
      </c>
      <c r="C87" s="210" t="s">
        <v>239</v>
      </c>
      <c r="D87" s="208" t="str">
        <f t="shared" si="4"/>
        <v/>
      </c>
      <c r="E87" s="210">
        <v>3009</v>
      </c>
      <c r="F87" s="170" t="s">
        <v>257</v>
      </c>
      <c r="G87" s="170" t="s">
        <v>187</v>
      </c>
      <c r="H87" s="170" t="s">
        <v>187</v>
      </c>
      <c r="I87" s="170" t="s">
        <v>187</v>
      </c>
      <c r="J87" s="171" t="s">
        <v>177</v>
      </c>
      <c r="K87" s="42"/>
    </row>
    <row r="88" spans="1:11" x14ac:dyDescent="0.25">
      <c r="A88" s="104" t="str">
        <f t="shared" ca="1" si="3"/>
        <v>MP7-83</v>
      </c>
      <c r="B88" s="209" t="s">
        <v>86</v>
      </c>
      <c r="C88" s="210" t="s">
        <v>155</v>
      </c>
      <c r="D88" s="208" t="str">
        <f t="shared" si="4"/>
        <v/>
      </c>
      <c r="E88" s="210">
        <v>3218</v>
      </c>
      <c r="F88" s="170" t="s">
        <v>257</v>
      </c>
      <c r="G88" s="170" t="s">
        <v>187</v>
      </c>
      <c r="H88" s="170" t="s">
        <v>187</v>
      </c>
      <c r="I88" s="170" t="s">
        <v>187</v>
      </c>
      <c r="J88" s="171" t="s">
        <v>177</v>
      </c>
      <c r="K88" s="42"/>
    </row>
    <row r="89" spans="1:11" x14ac:dyDescent="0.25">
      <c r="A89" s="104" t="str">
        <f t="shared" ca="1" si="3"/>
        <v>MP7-84</v>
      </c>
      <c r="B89" s="209" t="s">
        <v>299</v>
      </c>
      <c r="C89" s="210" t="s">
        <v>325</v>
      </c>
      <c r="D89" s="208" t="str">
        <f t="shared" si="4"/>
        <v/>
      </c>
      <c r="E89" s="210">
        <v>3007</v>
      </c>
      <c r="F89" s="170" t="s">
        <v>257</v>
      </c>
      <c r="G89" s="170" t="s">
        <v>187</v>
      </c>
      <c r="H89" s="170" t="s">
        <v>187</v>
      </c>
      <c r="I89" s="170" t="s">
        <v>187</v>
      </c>
      <c r="J89" s="171" t="s">
        <v>177</v>
      </c>
      <c r="K89" s="42"/>
    </row>
    <row r="90" spans="1:11" x14ac:dyDescent="0.25">
      <c r="A90" s="104" t="str">
        <f t="shared" ca="1" si="3"/>
        <v>MP7-85</v>
      </c>
      <c r="B90" s="209" t="s">
        <v>87</v>
      </c>
      <c r="C90" s="210" t="s">
        <v>156</v>
      </c>
      <c r="D90" s="208" t="str">
        <f t="shared" si="4"/>
        <v/>
      </c>
      <c r="E90" s="210">
        <v>3040</v>
      </c>
      <c r="F90" s="170" t="s">
        <v>257</v>
      </c>
      <c r="G90" s="170" t="s">
        <v>187</v>
      </c>
      <c r="H90" s="170" t="s">
        <v>187</v>
      </c>
      <c r="I90" s="170" t="s">
        <v>187</v>
      </c>
      <c r="J90" s="171" t="s">
        <v>177</v>
      </c>
      <c r="K90" s="42"/>
    </row>
    <row r="91" spans="1:11" x14ac:dyDescent="0.25">
      <c r="A91" s="104" t="str">
        <f t="shared" ca="1" si="3"/>
        <v>MP7-86</v>
      </c>
      <c r="B91" s="209" t="s">
        <v>240</v>
      </c>
      <c r="C91" s="210" t="s">
        <v>241</v>
      </c>
      <c r="D91" s="208" t="str">
        <f t="shared" si="4"/>
        <v/>
      </c>
      <c r="E91" s="215">
        <v>2960</v>
      </c>
      <c r="F91" s="170" t="s">
        <v>257</v>
      </c>
      <c r="G91" s="170" t="s">
        <v>187</v>
      </c>
      <c r="H91" s="170" t="s">
        <v>187</v>
      </c>
      <c r="I91" s="170" t="s">
        <v>187</v>
      </c>
      <c r="J91" s="171" t="s">
        <v>177</v>
      </c>
      <c r="K91" s="42"/>
    </row>
    <row r="92" spans="1:11" x14ac:dyDescent="0.25">
      <c r="A92" s="104" t="str">
        <f t="shared" ca="1" si="3"/>
        <v>MP7-87</v>
      </c>
      <c r="B92" s="209" t="s">
        <v>300</v>
      </c>
      <c r="C92" s="210" t="s">
        <v>326</v>
      </c>
      <c r="D92" s="208" t="str">
        <f t="shared" si="4"/>
        <v/>
      </c>
      <c r="E92" s="211">
        <v>3149</v>
      </c>
      <c r="F92" s="170" t="s">
        <v>257</v>
      </c>
      <c r="G92" s="170" t="s">
        <v>187</v>
      </c>
      <c r="H92" s="170" t="s">
        <v>187</v>
      </c>
      <c r="I92" s="170" t="s">
        <v>187</v>
      </c>
      <c r="J92" s="171" t="s">
        <v>177</v>
      </c>
      <c r="K92" s="42"/>
    </row>
    <row r="93" spans="1:11" x14ac:dyDescent="0.25">
      <c r="A93" s="104" t="str">
        <f t="shared" ca="1" si="3"/>
        <v>MP7-88</v>
      </c>
      <c r="B93" s="209" t="s">
        <v>301</v>
      </c>
      <c r="C93" s="211" t="s">
        <v>327</v>
      </c>
      <c r="D93" s="208" t="str">
        <f t="shared" si="4"/>
        <v/>
      </c>
      <c r="E93" s="211">
        <v>3264</v>
      </c>
      <c r="F93" s="170" t="s">
        <v>257</v>
      </c>
      <c r="G93" s="170" t="s">
        <v>187</v>
      </c>
      <c r="H93" s="170" t="s">
        <v>187</v>
      </c>
      <c r="I93" s="170" t="s">
        <v>187</v>
      </c>
      <c r="J93" s="171" t="s">
        <v>177</v>
      </c>
      <c r="K93" s="42"/>
    </row>
    <row r="94" spans="1:11" x14ac:dyDescent="0.25">
      <c r="A94" s="104" t="str">
        <f t="shared" ca="1" si="3"/>
        <v>MP7-89</v>
      </c>
      <c r="B94" s="209" t="s">
        <v>88</v>
      </c>
      <c r="C94" s="210" t="s">
        <v>157</v>
      </c>
      <c r="D94" s="208" t="str">
        <f t="shared" si="4"/>
        <v/>
      </c>
      <c r="E94" s="210">
        <v>3243</v>
      </c>
      <c r="F94" s="170" t="s">
        <v>257</v>
      </c>
      <c r="G94" s="170" t="s">
        <v>187</v>
      </c>
      <c r="H94" s="170" t="s">
        <v>187</v>
      </c>
      <c r="I94" s="170" t="s">
        <v>187</v>
      </c>
      <c r="J94" s="171" t="s">
        <v>177</v>
      </c>
      <c r="K94" s="42"/>
    </row>
    <row r="95" spans="1:11" x14ac:dyDescent="0.25">
      <c r="A95" s="104" t="str">
        <f t="shared" ca="1" si="3"/>
        <v>MP7-90</v>
      </c>
      <c r="B95" s="209" t="s">
        <v>463</v>
      </c>
      <c r="C95" s="210" t="s">
        <v>479</v>
      </c>
      <c r="D95" s="208" t="str">
        <f t="shared" si="4"/>
        <v/>
      </c>
      <c r="E95" s="213">
        <v>3434</v>
      </c>
      <c r="F95" s="170" t="s">
        <v>257</v>
      </c>
      <c r="G95" s="170" t="s">
        <v>187</v>
      </c>
      <c r="H95" s="170" t="s">
        <v>187</v>
      </c>
      <c r="I95" s="170" t="s">
        <v>187</v>
      </c>
      <c r="J95" s="171" t="s">
        <v>177</v>
      </c>
      <c r="K95" s="42"/>
    </row>
    <row r="96" spans="1:11" x14ac:dyDescent="0.25">
      <c r="A96" s="104" t="str">
        <f t="shared" ca="1" si="3"/>
        <v>MP7-91</v>
      </c>
      <c r="B96" s="209" t="s">
        <v>89</v>
      </c>
      <c r="C96" s="210" t="s">
        <v>158</v>
      </c>
      <c r="D96" s="208" t="str">
        <f t="shared" si="4"/>
        <v/>
      </c>
      <c r="E96" s="211">
        <v>3171</v>
      </c>
      <c r="F96" s="170" t="s">
        <v>257</v>
      </c>
      <c r="G96" s="170" t="s">
        <v>187</v>
      </c>
      <c r="H96" s="170" t="s">
        <v>187</v>
      </c>
      <c r="I96" s="170" t="s">
        <v>187</v>
      </c>
      <c r="J96" s="171" t="s">
        <v>177</v>
      </c>
      <c r="K96" s="42"/>
    </row>
    <row r="97" spans="1:11" x14ac:dyDescent="0.25">
      <c r="A97" s="104" t="str">
        <f t="shared" ca="1" si="3"/>
        <v>MP7-92</v>
      </c>
      <c r="B97" s="209" t="s">
        <v>302</v>
      </c>
      <c r="C97" s="210" t="s">
        <v>328</v>
      </c>
      <c r="D97" s="208" t="str">
        <f t="shared" si="4"/>
        <v/>
      </c>
      <c r="E97" s="210">
        <v>3090</v>
      </c>
      <c r="F97" s="170" t="s">
        <v>257</v>
      </c>
      <c r="G97" s="170" t="s">
        <v>187</v>
      </c>
      <c r="H97" s="170" t="s">
        <v>187</v>
      </c>
      <c r="I97" s="170" t="s">
        <v>187</v>
      </c>
      <c r="J97" s="171" t="s">
        <v>177</v>
      </c>
      <c r="K97" s="42"/>
    </row>
    <row r="98" spans="1:11" x14ac:dyDescent="0.25">
      <c r="A98" s="104" t="str">
        <f t="shared" ca="1" si="3"/>
        <v>MP7-93</v>
      </c>
      <c r="B98" s="209" t="s">
        <v>242</v>
      </c>
      <c r="C98" s="210" t="s">
        <v>243</v>
      </c>
      <c r="D98" s="208" t="str">
        <f t="shared" si="4"/>
        <v/>
      </c>
      <c r="E98" s="215">
        <v>2961</v>
      </c>
      <c r="F98" s="170" t="s">
        <v>257</v>
      </c>
      <c r="G98" s="170" t="s">
        <v>187</v>
      </c>
      <c r="H98" s="170" t="s">
        <v>187</v>
      </c>
      <c r="I98" s="170" t="s">
        <v>187</v>
      </c>
      <c r="J98" s="171" t="s">
        <v>177</v>
      </c>
      <c r="K98" s="42"/>
    </row>
    <row r="99" spans="1:11" x14ac:dyDescent="0.25">
      <c r="A99" s="104" t="str">
        <f t="shared" ca="1" si="3"/>
        <v>MP7-94</v>
      </c>
      <c r="B99" s="209" t="s">
        <v>90</v>
      </c>
      <c r="C99" s="210" t="s">
        <v>159</v>
      </c>
      <c r="D99" s="208" t="str">
        <f t="shared" si="4"/>
        <v/>
      </c>
      <c r="E99" s="210">
        <v>3061</v>
      </c>
      <c r="F99" s="170" t="s">
        <v>257</v>
      </c>
      <c r="G99" s="170" t="s">
        <v>187</v>
      </c>
      <c r="H99" s="170" t="s">
        <v>187</v>
      </c>
      <c r="I99" s="170" t="s">
        <v>187</v>
      </c>
      <c r="J99" s="171" t="s">
        <v>177</v>
      </c>
      <c r="K99" s="42"/>
    </row>
    <row r="100" spans="1:11" x14ac:dyDescent="0.25">
      <c r="A100" s="104" t="str">
        <f t="shared" ca="1" si="3"/>
        <v>MP7-95</v>
      </c>
      <c r="B100" s="209" t="s">
        <v>91</v>
      </c>
      <c r="C100" s="210" t="s">
        <v>160</v>
      </c>
      <c r="D100" s="208" t="str">
        <f t="shared" si="4"/>
        <v/>
      </c>
      <c r="E100" s="210">
        <v>3010</v>
      </c>
      <c r="F100" s="170" t="s">
        <v>257</v>
      </c>
      <c r="G100" s="170" t="s">
        <v>187</v>
      </c>
      <c r="H100" s="170" t="s">
        <v>187</v>
      </c>
      <c r="I100" s="170" t="s">
        <v>187</v>
      </c>
      <c r="J100" s="171" t="s">
        <v>177</v>
      </c>
      <c r="K100" s="42"/>
    </row>
    <row r="101" spans="1:11" x14ac:dyDescent="0.25">
      <c r="A101" s="104" t="str">
        <f t="shared" ca="1" si="3"/>
        <v>MP7-96</v>
      </c>
      <c r="B101" s="209" t="s">
        <v>92</v>
      </c>
      <c r="C101" s="210" t="s">
        <v>161</v>
      </c>
      <c r="D101" s="208" t="str">
        <f t="shared" si="4"/>
        <v/>
      </c>
      <c r="E101" s="211">
        <v>3238</v>
      </c>
      <c r="F101" s="170" t="s">
        <v>257</v>
      </c>
      <c r="G101" s="170" t="s">
        <v>187</v>
      </c>
      <c r="H101" s="170" t="s">
        <v>187</v>
      </c>
      <c r="I101" s="170" t="s">
        <v>187</v>
      </c>
      <c r="J101" s="171" t="s">
        <v>177</v>
      </c>
      <c r="K101" s="42"/>
    </row>
    <row r="102" spans="1:11" x14ac:dyDescent="0.25">
      <c r="A102" s="104" t="str">
        <f t="shared" ca="1" si="3"/>
        <v>MP7-97</v>
      </c>
      <c r="B102" s="209" t="s">
        <v>93</v>
      </c>
      <c r="C102" s="210" t="s">
        <v>162</v>
      </c>
      <c r="D102" s="208" t="str">
        <f t="shared" ref="D102:D133" si="5">IF(B102="","",IF(OR(WVG_2="Eigenständige WVA",WVG_2="Fern-WVA ohne versorgte Gebiete",WVG_2="Fern-WVA mit versorgten Gebieten"),"x",""))</f>
        <v/>
      </c>
      <c r="E102" s="211">
        <v>2240</v>
      </c>
      <c r="F102" s="170" t="s">
        <v>257</v>
      </c>
      <c r="G102" s="170" t="s">
        <v>187</v>
      </c>
      <c r="H102" s="170" t="s">
        <v>187</v>
      </c>
      <c r="I102" s="170" t="s">
        <v>187</v>
      </c>
      <c r="J102" s="171" t="s">
        <v>177</v>
      </c>
      <c r="K102" s="42"/>
    </row>
    <row r="103" spans="1:11" x14ac:dyDescent="0.25">
      <c r="A103" s="104" t="str">
        <f t="shared" ca="1" si="3"/>
        <v>MP7-98</v>
      </c>
      <c r="B103" s="209" t="s">
        <v>303</v>
      </c>
      <c r="C103" s="210" t="s">
        <v>329</v>
      </c>
      <c r="D103" s="208" t="str">
        <f t="shared" si="5"/>
        <v/>
      </c>
      <c r="E103" s="214">
        <v>3429</v>
      </c>
      <c r="F103" s="170" t="s">
        <v>257</v>
      </c>
      <c r="G103" s="170" t="s">
        <v>187</v>
      </c>
      <c r="H103" s="170" t="s">
        <v>187</v>
      </c>
      <c r="I103" s="170" t="s">
        <v>187</v>
      </c>
      <c r="J103" s="171" t="s">
        <v>177</v>
      </c>
      <c r="K103" s="42"/>
    </row>
    <row r="104" spans="1:11" x14ac:dyDescent="0.25">
      <c r="A104" s="104" t="str">
        <f t="shared" ca="1" si="3"/>
        <v>MP7-99</v>
      </c>
      <c r="B104" s="209" t="s">
        <v>94</v>
      </c>
      <c r="C104" s="210" t="s">
        <v>163</v>
      </c>
      <c r="D104" s="208" t="str">
        <f t="shared" si="5"/>
        <v/>
      </c>
      <c r="E104" s="210">
        <v>3170</v>
      </c>
      <c r="F104" s="170" t="s">
        <v>257</v>
      </c>
      <c r="G104" s="170" t="s">
        <v>187</v>
      </c>
      <c r="H104" s="170" t="s">
        <v>187</v>
      </c>
      <c r="I104" s="170" t="s">
        <v>187</v>
      </c>
      <c r="J104" s="171" t="s">
        <v>177</v>
      </c>
      <c r="K104" s="42"/>
    </row>
    <row r="105" spans="1:11" x14ac:dyDescent="0.25">
      <c r="A105" s="104" t="str">
        <f t="shared" ca="1" si="3"/>
        <v>MP7-100</v>
      </c>
      <c r="B105" s="209" t="s">
        <v>95</v>
      </c>
      <c r="C105" s="210" t="s">
        <v>164</v>
      </c>
      <c r="D105" s="208" t="str">
        <f t="shared" si="5"/>
        <v/>
      </c>
      <c r="E105" s="210">
        <v>3239</v>
      </c>
      <c r="F105" s="170" t="s">
        <v>257</v>
      </c>
      <c r="G105" s="170" t="s">
        <v>187</v>
      </c>
      <c r="H105" s="170" t="s">
        <v>187</v>
      </c>
      <c r="I105" s="170" t="s">
        <v>187</v>
      </c>
      <c r="J105" s="171" t="s">
        <v>177</v>
      </c>
      <c r="K105" s="42"/>
    </row>
    <row r="106" spans="1:11" x14ac:dyDescent="0.25">
      <c r="A106" s="104" t="str">
        <f t="shared" ca="1" si="3"/>
        <v>MP7-101</v>
      </c>
      <c r="B106" s="209" t="s">
        <v>244</v>
      </c>
      <c r="C106" s="210" t="s">
        <v>245</v>
      </c>
      <c r="D106" s="208" t="str">
        <f t="shared" si="5"/>
        <v/>
      </c>
      <c r="E106" s="215">
        <v>2962</v>
      </c>
      <c r="F106" s="170" t="s">
        <v>257</v>
      </c>
      <c r="G106" s="170" t="s">
        <v>187</v>
      </c>
      <c r="H106" s="170" t="s">
        <v>187</v>
      </c>
      <c r="I106" s="170" t="s">
        <v>187</v>
      </c>
      <c r="J106" s="171" t="s">
        <v>177</v>
      </c>
      <c r="K106" s="42"/>
    </row>
    <row r="107" spans="1:11" x14ac:dyDescent="0.25">
      <c r="A107" s="104" t="str">
        <f t="shared" ca="1" si="3"/>
        <v>MP7-102</v>
      </c>
      <c r="B107" s="209" t="s">
        <v>304</v>
      </c>
      <c r="C107" s="210" t="s">
        <v>330</v>
      </c>
      <c r="D107" s="208" t="str">
        <f t="shared" si="5"/>
        <v/>
      </c>
      <c r="E107" s="211">
        <v>3283</v>
      </c>
      <c r="F107" s="170" t="s">
        <v>257</v>
      </c>
      <c r="G107" s="170" t="s">
        <v>187</v>
      </c>
      <c r="H107" s="170" t="s">
        <v>187</v>
      </c>
      <c r="I107" s="170" t="s">
        <v>187</v>
      </c>
      <c r="J107" s="171" t="s">
        <v>177</v>
      </c>
      <c r="K107" s="42"/>
    </row>
    <row r="108" spans="1:11" x14ac:dyDescent="0.25">
      <c r="A108" s="104" t="str">
        <f t="shared" ca="1" si="3"/>
        <v>MP7-103</v>
      </c>
      <c r="B108" s="209" t="s">
        <v>464</v>
      </c>
      <c r="C108" s="211" t="s">
        <v>480</v>
      </c>
      <c r="D108" s="208" t="str">
        <f t="shared" si="5"/>
        <v/>
      </c>
      <c r="E108" s="211">
        <v>3350</v>
      </c>
      <c r="F108" s="170" t="s">
        <v>257</v>
      </c>
      <c r="G108" s="170" t="s">
        <v>187</v>
      </c>
      <c r="H108" s="170" t="s">
        <v>187</v>
      </c>
      <c r="I108" s="170" t="s">
        <v>187</v>
      </c>
      <c r="J108" s="171" t="s">
        <v>177</v>
      </c>
      <c r="K108" s="42"/>
    </row>
    <row r="109" spans="1:11" x14ac:dyDescent="0.25">
      <c r="A109" s="104" t="str">
        <f t="shared" ca="1" si="3"/>
        <v>MP7-104</v>
      </c>
      <c r="B109" s="209" t="s">
        <v>96</v>
      </c>
      <c r="C109" s="210" t="s">
        <v>165</v>
      </c>
      <c r="D109" s="208" t="str">
        <f t="shared" si="5"/>
        <v/>
      </c>
      <c r="E109" s="210">
        <v>3219</v>
      </c>
      <c r="F109" s="170" t="s">
        <v>257</v>
      </c>
      <c r="G109" s="170" t="s">
        <v>187</v>
      </c>
      <c r="H109" s="170" t="s">
        <v>187</v>
      </c>
      <c r="I109" s="170" t="s">
        <v>187</v>
      </c>
      <c r="J109" s="171" t="s">
        <v>177</v>
      </c>
      <c r="K109" s="42"/>
    </row>
    <row r="110" spans="1:11" x14ac:dyDescent="0.25">
      <c r="A110" s="104" t="str">
        <f t="shared" ca="1" si="3"/>
        <v>MP7-105</v>
      </c>
      <c r="B110" s="209" t="s">
        <v>305</v>
      </c>
      <c r="C110" s="210" t="s">
        <v>331</v>
      </c>
      <c r="D110" s="208" t="str">
        <f t="shared" si="5"/>
        <v/>
      </c>
      <c r="E110" s="213">
        <v>3430</v>
      </c>
      <c r="F110" s="170" t="s">
        <v>257</v>
      </c>
      <c r="G110" s="170" t="s">
        <v>187</v>
      </c>
      <c r="H110" s="170" t="s">
        <v>187</v>
      </c>
      <c r="I110" s="170" t="s">
        <v>187</v>
      </c>
      <c r="J110" s="171" t="s">
        <v>177</v>
      </c>
      <c r="K110" s="42"/>
    </row>
    <row r="111" spans="1:11" x14ac:dyDescent="0.25">
      <c r="A111" s="104" t="str">
        <f t="shared" ca="1" si="3"/>
        <v>MP7-106</v>
      </c>
      <c r="B111" s="209" t="s">
        <v>97</v>
      </c>
      <c r="C111" s="219" t="s">
        <v>166</v>
      </c>
      <c r="D111" s="208" t="str">
        <f t="shared" si="5"/>
        <v/>
      </c>
      <c r="E111" s="219">
        <v>3202</v>
      </c>
      <c r="F111" s="170" t="s">
        <v>257</v>
      </c>
      <c r="G111" s="170" t="s">
        <v>187</v>
      </c>
      <c r="H111" s="170" t="s">
        <v>187</v>
      </c>
      <c r="I111" s="170" t="s">
        <v>187</v>
      </c>
      <c r="J111" s="171" t="s">
        <v>177</v>
      </c>
      <c r="K111" s="42"/>
    </row>
    <row r="112" spans="1:11" x14ac:dyDescent="0.25">
      <c r="A112" s="104" t="str">
        <f t="shared" ca="1" si="3"/>
        <v>MP7-107</v>
      </c>
      <c r="B112" s="209" t="s">
        <v>98</v>
      </c>
      <c r="C112" s="210" t="s">
        <v>167</v>
      </c>
      <c r="D112" s="208" t="str">
        <f t="shared" si="5"/>
        <v/>
      </c>
      <c r="E112" s="219">
        <v>3176</v>
      </c>
      <c r="F112" s="170" t="s">
        <v>257</v>
      </c>
      <c r="G112" s="170" t="s">
        <v>187</v>
      </c>
      <c r="H112" s="170" t="s">
        <v>187</v>
      </c>
      <c r="I112" s="170" t="s">
        <v>187</v>
      </c>
      <c r="J112" s="171" t="s">
        <v>177</v>
      </c>
      <c r="K112" s="42"/>
    </row>
    <row r="113" spans="1:11" x14ac:dyDescent="0.25">
      <c r="A113" s="104" t="str">
        <f t="shared" ca="1" si="3"/>
        <v>MP7-108</v>
      </c>
      <c r="B113" s="209" t="s">
        <v>99</v>
      </c>
      <c r="C113" s="210" t="s">
        <v>168</v>
      </c>
      <c r="D113" s="208" t="str">
        <f t="shared" si="5"/>
        <v/>
      </c>
      <c r="E113" s="219">
        <v>3052</v>
      </c>
      <c r="F113" s="170" t="s">
        <v>257</v>
      </c>
      <c r="G113" s="170" t="s">
        <v>187</v>
      </c>
      <c r="H113" s="170" t="s">
        <v>187</v>
      </c>
      <c r="I113" s="170" t="s">
        <v>187</v>
      </c>
      <c r="J113" s="171" t="s">
        <v>177</v>
      </c>
      <c r="K113" s="42"/>
    </row>
    <row r="114" spans="1:11" x14ac:dyDescent="0.25">
      <c r="A114" s="104" t="str">
        <f t="shared" ca="1" si="3"/>
        <v>MP7-109</v>
      </c>
      <c r="B114" s="209" t="s">
        <v>465</v>
      </c>
      <c r="C114" s="210" t="s">
        <v>246</v>
      </c>
      <c r="D114" s="208" t="str">
        <f t="shared" si="5"/>
        <v/>
      </c>
      <c r="E114" s="220">
        <v>3017</v>
      </c>
      <c r="F114" s="170" t="s">
        <v>257</v>
      </c>
      <c r="G114" s="170" t="s">
        <v>187</v>
      </c>
      <c r="H114" s="170" t="s">
        <v>187</v>
      </c>
      <c r="I114" s="170" t="s">
        <v>187</v>
      </c>
      <c r="J114" s="171" t="s">
        <v>177</v>
      </c>
      <c r="K114" s="42"/>
    </row>
    <row r="115" spans="1:11" x14ac:dyDescent="0.25">
      <c r="A115" s="104" t="str">
        <f t="shared" ca="1" si="3"/>
        <v>MP7-110</v>
      </c>
      <c r="B115" s="209" t="s">
        <v>100</v>
      </c>
      <c r="C115" s="211" t="s">
        <v>169</v>
      </c>
      <c r="D115" s="208" t="str">
        <f t="shared" si="5"/>
        <v/>
      </c>
      <c r="E115" s="221">
        <v>3248</v>
      </c>
      <c r="F115" s="170" t="s">
        <v>257</v>
      </c>
      <c r="G115" s="170" t="s">
        <v>187</v>
      </c>
      <c r="H115" s="170" t="s">
        <v>187</v>
      </c>
      <c r="I115" s="170" t="s">
        <v>187</v>
      </c>
      <c r="J115" s="171" t="s">
        <v>177</v>
      </c>
      <c r="K115" s="42"/>
    </row>
    <row r="116" spans="1:11" x14ac:dyDescent="0.25">
      <c r="A116" s="104" t="str">
        <f t="shared" ca="1" si="3"/>
        <v>MP7-111</v>
      </c>
      <c r="B116" s="209" t="s">
        <v>101</v>
      </c>
      <c r="C116" s="210" t="s">
        <v>170</v>
      </c>
      <c r="D116" s="208" t="str">
        <f t="shared" si="5"/>
        <v/>
      </c>
      <c r="E116" s="219">
        <v>3075</v>
      </c>
      <c r="F116" s="170" t="s">
        <v>257</v>
      </c>
      <c r="G116" s="170" t="s">
        <v>187</v>
      </c>
      <c r="H116" s="170" t="s">
        <v>187</v>
      </c>
      <c r="I116" s="170" t="s">
        <v>187</v>
      </c>
      <c r="J116" s="171" t="s">
        <v>177</v>
      </c>
      <c r="K116" s="42"/>
    </row>
    <row r="117" spans="1:11" x14ac:dyDescent="0.25">
      <c r="A117" s="104" t="str">
        <f t="shared" ca="1" si="3"/>
        <v>MP7-112</v>
      </c>
      <c r="B117" s="209" t="s">
        <v>247</v>
      </c>
      <c r="C117" s="210" t="s">
        <v>248</v>
      </c>
      <c r="D117" s="208" t="str">
        <f t="shared" si="5"/>
        <v/>
      </c>
      <c r="E117" s="220">
        <v>2964</v>
      </c>
      <c r="F117" s="170" t="s">
        <v>257</v>
      </c>
      <c r="G117" s="170" t="s">
        <v>187</v>
      </c>
      <c r="H117" s="170" t="s">
        <v>187</v>
      </c>
      <c r="I117" s="170" t="s">
        <v>187</v>
      </c>
      <c r="J117" s="171" t="s">
        <v>177</v>
      </c>
      <c r="K117" s="42"/>
    </row>
    <row r="118" spans="1:11" x14ac:dyDescent="0.25">
      <c r="A118" s="104" t="str">
        <f t="shared" ca="1" si="3"/>
        <v>MP7-113</v>
      </c>
      <c r="B118" s="209" t="s">
        <v>102</v>
      </c>
      <c r="C118" s="210" t="s">
        <v>171</v>
      </c>
      <c r="D118" s="208" t="str">
        <f t="shared" si="5"/>
        <v/>
      </c>
      <c r="E118" s="219">
        <v>3053</v>
      </c>
      <c r="F118" s="170" t="s">
        <v>257</v>
      </c>
      <c r="G118" s="170" t="s">
        <v>187</v>
      </c>
      <c r="H118" s="170" t="s">
        <v>187</v>
      </c>
      <c r="I118" s="170" t="s">
        <v>187</v>
      </c>
      <c r="J118" s="171" t="s">
        <v>177</v>
      </c>
      <c r="K118" s="42"/>
    </row>
    <row r="119" spans="1:11" x14ac:dyDescent="0.25">
      <c r="A119" s="104" t="str">
        <f t="shared" ca="1" si="3"/>
        <v>MP7-114</v>
      </c>
      <c r="B119" s="209" t="s">
        <v>466</v>
      </c>
      <c r="C119" s="211" t="s">
        <v>481</v>
      </c>
      <c r="D119" s="208" t="str">
        <f t="shared" si="5"/>
        <v/>
      </c>
      <c r="E119" s="221">
        <v>3435</v>
      </c>
      <c r="F119" s="170" t="s">
        <v>257</v>
      </c>
      <c r="G119" s="170" t="s">
        <v>187</v>
      </c>
      <c r="H119" s="170" t="s">
        <v>187</v>
      </c>
      <c r="I119" s="170" t="s">
        <v>187</v>
      </c>
      <c r="J119" s="171" t="s">
        <v>177</v>
      </c>
      <c r="K119" s="42"/>
    </row>
    <row r="120" spans="1:11" x14ac:dyDescent="0.25">
      <c r="A120" s="104" t="str">
        <f t="shared" ca="1" si="3"/>
        <v>MP7-115</v>
      </c>
      <c r="B120" s="209" t="s">
        <v>306</v>
      </c>
      <c r="C120" s="210" t="s">
        <v>332</v>
      </c>
      <c r="D120" s="208" t="str">
        <f t="shared" si="5"/>
        <v/>
      </c>
      <c r="E120" s="220">
        <v>3253</v>
      </c>
      <c r="F120" s="170" t="s">
        <v>257</v>
      </c>
      <c r="G120" s="170" t="s">
        <v>187</v>
      </c>
      <c r="H120" s="170" t="s">
        <v>187</v>
      </c>
      <c r="I120" s="170" t="s">
        <v>187</v>
      </c>
      <c r="J120" s="171" t="s">
        <v>177</v>
      </c>
      <c r="K120" s="42"/>
    </row>
    <row r="121" spans="1:11" x14ac:dyDescent="0.25">
      <c r="A121" s="104" t="str">
        <f t="shared" ca="1" si="3"/>
        <v>MP7-116</v>
      </c>
      <c r="B121" s="209" t="s">
        <v>249</v>
      </c>
      <c r="C121" s="210" t="s">
        <v>250</v>
      </c>
      <c r="D121" s="208" t="str">
        <f t="shared" si="5"/>
        <v/>
      </c>
      <c r="E121" s="220">
        <v>3018</v>
      </c>
      <c r="F121" s="170" t="s">
        <v>257</v>
      </c>
      <c r="G121" s="170" t="s">
        <v>187</v>
      </c>
      <c r="H121" s="170" t="s">
        <v>187</v>
      </c>
      <c r="I121" s="170" t="s">
        <v>187</v>
      </c>
      <c r="J121" s="171" t="s">
        <v>177</v>
      </c>
      <c r="K121" s="42"/>
    </row>
    <row r="122" spans="1:11" x14ac:dyDescent="0.25">
      <c r="A122" s="104" t="str">
        <f t="shared" ca="1" si="3"/>
        <v>MP7-117</v>
      </c>
      <c r="B122" s="209" t="s">
        <v>103</v>
      </c>
      <c r="C122" s="210" t="s">
        <v>172</v>
      </c>
      <c r="D122" s="208" t="str">
        <f t="shared" si="5"/>
        <v/>
      </c>
      <c r="E122" s="221">
        <v>3177</v>
      </c>
      <c r="F122" s="170" t="s">
        <v>257</v>
      </c>
      <c r="G122" s="170" t="s">
        <v>187</v>
      </c>
      <c r="H122" s="170" t="s">
        <v>187</v>
      </c>
      <c r="I122" s="170" t="s">
        <v>187</v>
      </c>
      <c r="J122" s="171" t="s">
        <v>177</v>
      </c>
      <c r="K122" s="42"/>
    </row>
    <row r="123" spans="1:11" x14ac:dyDescent="0.25">
      <c r="A123" s="104" t="str">
        <f t="shared" ca="1" si="3"/>
        <v>MP7-118</v>
      </c>
      <c r="B123" s="209" t="s">
        <v>307</v>
      </c>
      <c r="C123" s="210" t="s">
        <v>333</v>
      </c>
      <c r="D123" s="208" t="str">
        <f t="shared" si="5"/>
        <v/>
      </c>
      <c r="E123" s="220">
        <v>3019</v>
      </c>
      <c r="F123" s="170" t="s">
        <v>257</v>
      </c>
      <c r="G123" s="170" t="s">
        <v>187</v>
      </c>
      <c r="H123" s="170" t="s">
        <v>187</v>
      </c>
      <c r="I123" s="170" t="s">
        <v>187</v>
      </c>
      <c r="J123" s="171" t="s">
        <v>177</v>
      </c>
      <c r="K123" s="42"/>
    </row>
    <row r="124" spans="1:11" x14ac:dyDescent="0.25">
      <c r="A124" s="104" t="str">
        <f t="shared" ca="1" si="3"/>
        <v>MP7-119</v>
      </c>
      <c r="B124" s="209" t="s">
        <v>251</v>
      </c>
      <c r="C124" s="210" t="s">
        <v>252</v>
      </c>
      <c r="D124" s="208" t="str">
        <f t="shared" si="5"/>
        <v/>
      </c>
      <c r="E124" s="219">
        <v>3011</v>
      </c>
      <c r="F124" s="170" t="s">
        <v>257</v>
      </c>
      <c r="G124" s="170" t="s">
        <v>187</v>
      </c>
      <c r="H124" s="170" t="s">
        <v>187</v>
      </c>
      <c r="I124" s="170" t="s">
        <v>187</v>
      </c>
      <c r="J124" s="171" t="s">
        <v>177</v>
      </c>
      <c r="K124" s="42"/>
    </row>
    <row r="125" spans="1:11" x14ac:dyDescent="0.25">
      <c r="A125" s="104" t="str">
        <f t="shared" ca="1" si="3"/>
        <v>MP7-120</v>
      </c>
      <c r="B125" s="209" t="s">
        <v>308</v>
      </c>
      <c r="C125" s="211" t="s">
        <v>334</v>
      </c>
      <c r="D125" s="208" t="str">
        <f t="shared" si="5"/>
        <v/>
      </c>
      <c r="E125" s="221">
        <v>3203</v>
      </c>
      <c r="F125" s="170" t="s">
        <v>257</v>
      </c>
      <c r="G125" s="170" t="s">
        <v>187</v>
      </c>
      <c r="H125" s="170" t="s">
        <v>187</v>
      </c>
      <c r="I125" s="170" t="s">
        <v>187</v>
      </c>
      <c r="J125" s="171" t="s">
        <v>177</v>
      </c>
      <c r="K125" s="42"/>
    </row>
    <row r="126" spans="1:11" x14ac:dyDescent="0.25">
      <c r="A126" s="104" t="str">
        <f t="shared" ca="1" si="3"/>
        <v>MP7-121</v>
      </c>
      <c r="B126" s="209" t="s">
        <v>309</v>
      </c>
      <c r="C126" s="218" t="s">
        <v>173</v>
      </c>
      <c r="D126" s="208" t="str">
        <f t="shared" si="5"/>
        <v/>
      </c>
      <c r="E126" s="221">
        <v>3247</v>
      </c>
      <c r="F126" s="170" t="s">
        <v>257</v>
      </c>
      <c r="G126" s="170" t="s">
        <v>187</v>
      </c>
      <c r="H126" s="170" t="s">
        <v>187</v>
      </c>
      <c r="I126" s="170" t="s">
        <v>187</v>
      </c>
      <c r="J126" s="171" t="s">
        <v>177</v>
      </c>
      <c r="K126" s="161"/>
    </row>
    <row r="127" spans="1:11" x14ac:dyDescent="0.25">
      <c r="A127" s="104" t="str">
        <f t="shared" ca="1" si="3"/>
        <v>MP7-122</v>
      </c>
      <c r="B127" s="209" t="s">
        <v>104</v>
      </c>
      <c r="C127" s="210" t="s">
        <v>335</v>
      </c>
      <c r="D127" s="208" t="str">
        <f t="shared" si="5"/>
        <v/>
      </c>
      <c r="E127" s="221">
        <v>3148</v>
      </c>
      <c r="F127" s="170" t="s">
        <v>257</v>
      </c>
      <c r="G127" s="170" t="s">
        <v>187</v>
      </c>
      <c r="H127" s="170" t="s">
        <v>187</v>
      </c>
      <c r="I127" s="170" t="s">
        <v>187</v>
      </c>
      <c r="J127" s="171" t="s">
        <v>177</v>
      </c>
      <c r="K127" s="161"/>
    </row>
    <row r="128" spans="1:11" x14ac:dyDescent="0.25">
      <c r="A128" s="104" t="str">
        <f t="shared" ca="1" si="3"/>
        <v>MP7-123</v>
      </c>
      <c r="B128" s="209" t="s">
        <v>105</v>
      </c>
      <c r="C128" s="210" t="s">
        <v>174</v>
      </c>
      <c r="D128" s="208" t="str">
        <f t="shared" si="5"/>
        <v/>
      </c>
      <c r="E128" s="219">
        <v>3330</v>
      </c>
      <c r="F128" s="170" t="s">
        <v>257</v>
      </c>
      <c r="G128" s="170" t="s">
        <v>187</v>
      </c>
      <c r="H128" s="170" t="s">
        <v>187</v>
      </c>
      <c r="I128" s="170" t="s">
        <v>187</v>
      </c>
      <c r="J128" s="171" t="s">
        <v>177</v>
      </c>
      <c r="K128" s="42"/>
    </row>
    <row r="129" spans="1:11" x14ac:dyDescent="0.25">
      <c r="A129" s="104" t="str">
        <f t="shared" ca="1" si="3"/>
        <v>MP7-124</v>
      </c>
      <c r="B129" s="209" t="s">
        <v>310</v>
      </c>
      <c r="C129" s="210" t="s">
        <v>336</v>
      </c>
      <c r="D129" s="208" t="str">
        <f t="shared" si="5"/>
        <v/>
      </c>
      <c r="E129" s="221">
        <v>3240</v>
      </c>
      <c r="F129" s="170" t="s">
        <v>257</v>
      </c>
      <c r="G129" s="170" t="s">
        <v>187</v>
      </c>
      <c r="H129" s="170" t="s">
        <v>187</v>
      </c>
      <c r="I129" s="170" t="s">
        <v>187</v>
      </c>
      <c r="J129" s="171" t="s">
        <v>177</v>
      </c>
      <c r="K129" s="42"/>
    </row>
    <row r="130" spans="1:11" x14ac:dyDescent="0.25">
      <c r="A130" s="104" t="str">
        <f t="shared" ca="1" si="3"/>
        <v>MP7-125</v>
      </c>
      <c r="B130" s="209" t="s">
        <v>311</v>
      </c>
      <c r="C130" s="210" t="s">
        <v>337</v>
      </c>
      <c r="D130" s="208" t="str">
        <f t="shared" si="5"/>
        <v/>
      </c>
      <c r="E130" s="219">
        <v>3285</v>
      </c>
      <c r="F130" s="170" t="s">
        <v>257</v>
      </c>
      <c r="G130" s="170" t="s">
        <v>187</v>
      </c>
      <c r="H130" s="170" t="s">
        <v>187</v>
      </c>
      <c r="I130" s="170" t="s">
        <v>187</v>
      </c>
      <c r="J130" s="171" t="s">
        <v>177</v>
      </c>
      <c r="K130" s="42"/>
    </row>
    <row r="131" spans="1:11" x14ac:dyDescent="0.25">
      <c r="A131" s="104" t="str">
        <f t="shared" ca="1" si="3"/>
        <v>MP7-126</v>
      </c>
      <c r="B131" s="222" t="s">
        <v>312</v>
      </c>
      <c r="C131" s="210" t="s">
        <v>338</v>
      </c>
      <c r="D131" s="208" t="str">
        <f t="shared" si="5"/>
        <v/>
      </c>
      <c r="E131" s="211">
        <v>3332</v>
      </c>
      <c r="F131" s="170" t="s">
        <v>257</v>
      </c>
      <c r="G131" s="170" t="s">
        <v>187</v>
      </c>
      <c r="H131" s="170" t="s">
        <v>187</v>
      </c>
      <c r="I131" s="170" t="s">
        <v>187</v>
      </c>
      <c r="J131" s="171" t="s">
        <v>177</v>
      </c>
      <c r="K131" s="42"/>
    </row>
    <row r="132" spans="1:11" x14ac:dyDescent="0.25">
      <c r="A132" s="104" t="str">
        <f t="shared" si="3"/>
        <v/>
      </c>
      <c r="B132" s="39"/>
      <c r="C132" s="159"/>
      <c r="D132" s="82" t="str">
        <f t="shared" si="5"/>
        <v/>
      </c>
      <c r="E132" s="160"/>
      <c r="F132" s="170"/>
      <c r="G132" s="170"/>
      <c r="H132" s="170"/>
      <c r="I132" s="170"/>
      <c r="J132" s="171"/>
      <c r="K132" s="42"/>
    </row>
    <row r="133" spans="1:11" x14ac:dyDescent="0.25">
      <c r="A133" s="104" t="str">
        <f t="shared" si="3"/>
        <v/>
      </c>
      <c r="B133" s="39"/>
      <c r="C133" s="159"/>
      <c r="D133" s="82" t="str">
        <f t="shared" si="5"/>
        <v/>
      </c>
      <c r="E133" s="160"/>
      <c r="F133" s="170"/>
      <c r="G133" s="170"/>
      <c r="H133" s="170"/>
      <c r="I133" s="170"/>
      <c r="J133" s="171"/>
      <c r="K133" s="42"/>
    </row>
    <row r="134" spans="1:11" x14ac:dyDescent="0.25">
      <c r="A134" s="104" t="str">
        <f t="shared" ref="A134:A197" si="6">IF(B134="","",CONCATENATE($A$1,"-",ROW()-5))</f>
        <v/>
      </c>
      <c r="B134" s="39"/>
      <c r="C134" s="159"/>
      <c r="D134" s="82" t="str">
        <f t="shared" ref="D134:D165" si="7">IF(B134="","",IF(OR(WVG_2="Eigenständige WVA",WVG_2="Fern-WVA ohne versorgte Gebiete",WVG_2="Fern-WVA mit versorgten Gebieten"),"x",""))</f>
        <v/>
      </c>
      <c r="E134" s="160"/>
      <c r="F134" s="170"/>
      <c r="G134" s="170"/>
      <c r="H134" s="170"/>
      <c r="I134" s="170"/>
      <c r="J134" s="171"/>
      <c r="K134" s="42"/>
    </row>
    <row r="135" spans="1:11" x14ac:dyDescent="0.25">
      <c r="A135" s="104" t="str">
        <f t="shared" si="6"/>
        <v/>
      </c>
      <c r="B135" s="39"/>
      <c r="C135" s="159"/>
      <c r="D135" s="82" t="str">
        <f t="shared" si="7"/>
        <v/>
      </c>
      <c r="E135" s="160"/>
      <c r="F135" s="170"/>
      <c r="G135" s="170"/>
      <c r="H135" s="170"/>
      <c r="I135" s="170"/>
      <c r="J135" s="171"/>
      <c r="K135" s="42"/>
    </row>
    <row r="136" spans="1:11" x14ac:dyDescent="0.25">
      <c r="A136" s="104" t="str">
        <f t="shared" si="6"/>
        <v/>
      </c>
      <c r="B136" s="39"/>
      <c r="C136" s="159"/>
      <c r="D136" s="82" t="str">
        <f t="shared" si="7"/>
        <v/>
      </c>
      <c r="E136" s="160"/>
      <c r="F136" s="170"/>
      <c r="G136" s="170"/>
      <c r="H136" s="170"/>
      <c r="I136" s="170"/>
      <c r="J136" s="171"/>
      <c r="K136" s="42"/>
    </row>
    <row r="137" spans="1:11" x14ac:dyDescent="0.25">
      <c r="A137" s="104" t="str">
        <f t="shared" si="6"/>
        <v/>
      </c>
      <c r="B137" s="39"/>
      <c r="C137" s="159"/>
      <c r="D137" s="82" t="str">
        <f t="shared" si="7"/>
        <v/>
      </c>
      <c r="E137" s="160"/>
      <c r="F137" s="170"/>
      <c r="G137" s="170"/>
      <c r="H137" s="170"/>
      <c r="I137" s="170"/>
      <c r="J137" s="171"/>
      <c r="K137" s="42"/>
    </row>
    <row r="138" spans="1:11" x14ac:dyDescent="0.25">
      <c r="A138" s="104" t="str">
        <f t="shared" si="6"/>
        <v/>
      </c>
      <c r="B138" s="39"/>
      <c r="C138" s="159"/>
      <c r="D138" s="82" t="str">
        <f t="shared" si="7"/>
        <v/>
      </c>
      <c r="E138" s="160"/>
      <c r="F138" s="170"/>
      <c r="G138" s="170"/>
      <c r="H138" s="170"/>
      <c r="I138" s="170"/>
      <c r="J138" s="171"/>
      <c r="K138" s="42"/>
    </row>
    <row r="139" spans="1:11" x14ac:dyDescent="0.25">
      <c r="A139" s="104" t="str">
        <f t="shared" si="6"/>
        <v/>
      </c>
      <c r="B139" s="39"/>
      <c r="C139" s="159"/>
      <c r="D139" s="82" t="str">
        <f t="shared" si="7"/>
        <v/>
      </c>
      <c r="E139" s="160"/>
      <c r="F139" s="170"/>
      <c r="G139" s="170"/>
      <c r="H139" s="170"/>
      <c r="I139" s="170"/>
      <c r="J139" s="171"/>
      <c r="K139" s="42"/>
    </row>
    <row r="140" spans="1:11" x14ac:dyDescent="0.25">
      <c r="A140" s="104" t="str">
        <f t="shared" si="6"/>
        <v/>
      </c>
      <c r="B140" s="39"/>
      <c r="C140" s="159"/>
      <c r="D140" s="82" t="str">
        <f t="shared" si="7"/>
        <v/>
      </c>
      <c r="E140" s="160"/>
      <c r="F140" s="170"/>
      <c r="G140" s="170"/>
      <c r="H140" s="170"/>
      <c r="I140" s="170"/>
      <c r="J140" s="171"/>
      <c r="K140" s="42"/>
    </row>
    <row r="141" spans="1:11" x14ac:dyDescent="0.25">
      <c r="A141" s="104" t="str">
        <f t="shared" si="6"/>
        <v/>
      </c>
      <c r="B141" s="39"/>
      <c r="C141" s="159"/>
      <c r="D141" s="82" t="str">
        <f t="shared" si="7"/>
        <v/>
      </c>
      <c r="E141" s="160"/>
      <c r="F141" s="170"/>
      <c r="G141" s="170"/>
      <c r="H141" s="170"/>
      <c r="I141" s="170"/>
      <c r="J141" s="171"/>
      <c r="K141" s="42"/>
    </row>
    <row r="142" spans="1:11" x14ac:dyDescent="0.25">
      <c r="A142" s="104" t="str">
        <f t="shared" si="6"/>
        <v/>
      </c>
      <c r="B142" s="39"/>
      <c r="C142" s="159"/>
      <c r="D142" s="82" t="str">
        <f t="shared" si="7"/>
        <v/>
      </c>
      <c r="E142" s="160"/>
      <c r="F142" s="170"/>
      <c r="G142" s="170"/>
      <c r="H142" s="170"/>
      <c r="I142" s="170"/>
      <c r="J142" s="171"/>
      <c r="K142" s="42"/>
    </row>
    <row r="143" spans="1:11" x14ac:dyDescent="0.25">
      <c r="A143" s="104" t="str">
        <f t="shared" si="6"/>
        <v/>
      </c>
      <c r="B143" s="39"/>
      <c r="C143" s="159"/>
      <c r="D143" s="82" t="str">
        <f t="shared" si="7"/>
        <v/>
      </c>
      <c r="E143" s="160"/>
      <c r="F143" s="170"/>
      <c r="G143" s="170"/>
      <c r="H143" s="170"/>
      <c r="I143" s="170"/>
      <c r="J143" s="171"/>
      <c r="K143" s="42"/>
    </row>
    <row r="144" spans="1:11" x14ac:dyDescent="0.25">
      <c r="A144" s="104" t="str">
        <f t="shared" si="6"/>
        <v/>
      </c>
      <c r="B144" s="39"/>
      <c r="C144" s="159"/>
      <c r="D144" s="82" t="str">
        <f t="shared" si="7"/>
        <v/>
      </c>
      <c r="E144" s="160"/>
      <c r="F144" s="170"/>
      <c r="G144" s="170"/>
      <c r="H144" s="170"/>
      <c r="I144" s="170"/>
      <c r="J144" s="171"/>
      <c r="K144" s="42"/>
    </row>
    <row r="145" spans="1:11" x14ac:dyDescent="0.25">
      <c r="A145" s="104" t="str">
        <f t="shared" si="6"/>
        <v/>
      </c>
      <c r="B145" s="39"/>
      <c r="C145" s="159"/>
      <c r="D145" s="82" t="str">
        <f t="shared" si="7"/>
        <v/>
      </c>
      <c r="E145" s="160"/>
      <c r="F145" s="170"/>
      <c r="G145" s="170"/>
      <c r="H145" s="170"/>
      <c r="I145" s="170"/>
      <c r="J145" s="171"/>
      <c r="K145" s="42"/>
    </row>
    <row r="146" spans="1:11" x14ac:dyDescent="0.25">
      <c r="A146" s="104" t="str">
        <f t="shared" si="6"/>
        <v/>
      </c>
      <c r="B146" s="39"/>
      <c r="C146" s="159"/>
      <c r="D146" s="82" t="str">
        <f t="shared" si="7"/>
        <v/>
      </c>
      <c r="E146" s="160"/>
      <c r="F146" s="170"/>
      <c r="G146" s="170"/>
      <c r="H146" s="170"/>
      <c r="I146" s="170"/>
      <c r="J146" s="171"/>
      <c r="K146" s="42"/>
    </row>
    <row r="147" spans="1:11" x14ac:dyDescent="0.25">
      <c r="A147" s="104" t="str">
        <f t="shared" si="6"/>
        <v/>
      </c>
      <c r="B147" s="39"/>
      <c r="C147" s="159"/>
      <c r="D147" s="82" t="str">
        <f t="shared" si="7"/>
        <v/>
      </c>
      <c r="E147" s="160"/>
      <c r="F147" s="170"/>
      <c r="G147" s="170"/>
      <c r="H147" s="170"/>
      <c r="I147" s="170"/>
      <c r="J147" s="171"/>
      <c r="K147" s="42"/>
    </row>
    <row r="148" spans="1:11" x14ac:dyDescent="0.25">
      <c r="A148" s="104" t="str">
        <f t="shared" si="6"/>
        <v/>
      </c>
      <c r="B148" s="39"/>
      <c r="C148" s="159"/>
      <c r="D148" s="82" t="str">
        <f t="shared" si="7"/>
        <v/>
      </c>
      <c r="E148" s="160"/>
      <c r="F148" s="170"/>
      <c r="G148" s="170"/>
      <c r="H148" s="170"/>
      <c r="I148" s="170"/>
      <c r="J148" s="171"/>
      <c r="K148" s="42"/>
    </row>
    <row r="149" spans="1:11" x14ac:dyDescent="0.25">
      <c r="A149" s="104" t="str">
        <f t="shared" si="6"/>
        <v/>
      </c>
      <c r="B149" s="39"/>
      <c r="C149" s="159"/>
      <c r="D149" s="82" t="str">
        <f t="shared" si="7"/>
        <v/>
      </c>
      <c r="E149" s="160"/>
      <c r="F149" s="170"/>
      <c r="G149" s="170"/>
      <c r="H149" s="170"/>
      <c r="I149" s="170"/>
      <c r="J149" s="171"/>
      <c r="K149" s="42"/>
    </row>
    <row r="150" spans="1:11" x14ac:dyDescent="0.25">
      <c r="A150" s="104" t="str">
        <f t="shared" si="6"/>
        <v/>
      </c>
      <c r="B150" s="39"/>
      <c r="C150" s="159"/>
      <c r="D150" s="82" t="str">
        <f t="shared" si="7"/>
        <v/>
      </c>
      <c r="E150" s="160"/>
      <c r="F150" s="170"/>
      <c r="G150" s="170"/>
      <c r="H150" s="170"/>
      <c r="I150" s="170"/>
      <c r="J150" s="171"/>
      <c r="K150" s="42"/>
    </row>
    <row r="151" spans="1:11" x14ac:dyDescent="0.25">
      <c r="A151" s="104" t="str">
        <f t="shared" si="6"/>
        <v/>
      </c>
      <c r="B151" s="39"/>
      <c r="C151" s="159"/>
      <c r="D151" s="82" t="str">
        <f t="shared" si="7"/>
        <v/>
      </c>
      <c r="E151" s="160"/>
      <c r="F151" s="170"/>
      <c r="G151" s="170"/>
      <c r="H151" s="170"/>
      <c r="I151" s="170"/>
      <c r="J151" s="171"/>
      <c r="K151" s="42"/>
    </row>
    <row r="152" spans="1:11" x14ac:dyDescent="0.25">
      <c r="A152" s="104" t="str">
        <f t="shared" si="6"/>
        <v/>
      </c>
      <c r="B152" s="39"/>
      <c r="C152" s="159"/>
      <c r="D152" s="82" t="str">
        <f t="shared" si="7"/>
        <v/>
      </c>
      <c r="E152" s="160"/>
      <c r="F152" s="170"/>
      <c r="G152" s="170"/>
      <c r="H152" s="170"/>
      <c r="I152" s="170"/>
      <c r="J152" s="171"/>
      <c r="K152" s="42"/>
    </row>
    <row r="153" spans="1:11" x14ac:dyDescent="0.25">
      <c r="A153" s="104" t="str">
        <f t="shared" si="6"/>
        <v/>
      </c>
      <c r="B153" s="39"/>
      <c r="C153" s="159"/>
      <c r="D153" s="82" t="str">
        <f t="shared" si="7"/>
        <v/>
      </c>
      <c r="E153" s="160"/>
      <c r="F153" s="170"/>
      <c r="G153" s="170"/>
      <c r="H153" s="170"/>
      <c r="I153" s="170"/>
      <c r="J153" s="171"/>
      <c r="K153" s="42"/>
    </row>
    <row r="154" spans="1:11" x14ac:dyDescent="0.25">
      <c r="A154" s="104" t="str">
        <f t="shared" si="6"/>
        <v/>
      </c>
      <c r="B154" s="39"/>
      <c r="C154" s="159"/>
      <c r="D154" s="82" t="str">
        <f t="shared" si="7"/>
        <v/>
      </c>
      <c r="E154" s="160"/>
      <c r="F154" s="170"/>
      <c r="G154" s="170"/>
      <c r="H154" s="170"/>
      <c r="I154" s="170"/>
      <c r="J154" s="171"/>
      <c r="K154" s="42"/>
    </row>
    <row r="155" spans="1:11" x14ac:dyDescent="0.25">
      <c r="A155" s="104" t="str">
        <f t="shared" si="6"/>
        <v/>
      </c>
      <c r="B155" s="39"/>
      <c r="C155" s="159"/>
      <c r="D155" s="82" t="str">
        <f t="shared" si="7"/>
        <v/>
      </c>
      <c r="E155" s="160"/>
      <c r="F155" s="170"/>
      <c r="G155" s="170"/>
      <c r="H155" s="170"/>
      <c r="I155" s="170"/>
      <c r="J155" s="171"/>
      <c r="K155" s="42"/>
    </row>
    <row r="156" spans="1:11" x14ac:dyDescent="0.25">
      <c r="A156" s="104" t="str">
        <f t="shared" si="6"/>
        <v/>
      </c>
      <c r="B156" s="39"/>
      <c r="C156" s="159"/>
      <c r="D156" s="82" t="str">
        <f t="shared" si="7"/>
        <v/>
      </c>
      <c r="E156" s="160"/>
      <c r="F156" s="170"/>
      <c r="G156" s="170"/>
      <c r="H156" s="170"/>
      <c r="I156" s="170"/>
      <c r="J156" s="171"/>
      <c r="K156" s="42"/>
    </row>
    <row r="157" spans="1:11" x14ac:dyDescent="0.25">
      <c r="A157" s="104" t="str">
        <f t="shared" si="6"/>
        <v/>
      </c>
      <c r="B157" s="39"/>
      <c r="C157" s="159"/>
      <c r="D157" s="82" t="str">
        <f t="shared" si="7"/>
        <v/>
      </c>
      <c r="E157" s="160"/>
      <c r="F157" s="170"/>
      <c r="G157" s="170"/>
      <c r="H157" s="170"/>
      <c r="I157" s="170"/>
      <c r="J157" s="171"/>
      <c r="K157" s="42"/>
    </row>
    <row r="158" spans="1:11" x14ac:dyDescent="0.25">
      <c r="A158" s="104" t="str">
        <f t="shared" si="6"/>
        <v/>
      </c>
      <c r="B158" s="39"/>
      <c r="C158" s="159"/>
      <c r="D158" s="82" t="str">
        <f t="shared" si="7"/>
        <v/>
      </c>
      <c r="E158" s="160"/>
      <c r="F158" s="170"/>
      <c r="G158" s="170"/>
      <c r="H158" s="170"/>
      <c r="I158" s="170"/>
      <c r="J158" s="171"/>
      <c r="K158" s="42"/>
    </row>
    <row r="159" spans="1:11" x14ac:dyDescent="0.25">
      <c r="A159" s="104" t="str">
        <f t="shared" si="6"/>
        <v/>
      </c>
      <c r="B159" s="39"/>
      <c r="C159" s="159"/>
      <c r="D159" s="82" t="str">
        <f t="shared" si="7"/>
        <v/>
      </c>
      <c r="E159" s="160"/>
      <c r="F159" s="170"/>
      <c r="G159" s="170"/>
      <c r="H159" s="170"/>
      <c r="I159" s="170"/>
      <c r="J159" s="171"/>
      <c r="K159" s="42"/>
    </row>
    <row r="160" spans="1:11" x14ac:dyDescent="0.25">
      <c r="A160" s="104" t="str">
        <f t="shared" si="6"/>
        <v/>
      </c>
      <c r="B160" s="39"/>
      <c r="C160" s="159"/>
      <c r="D160" s="82" t="str">
        <f t="shared" si="7"/>
        <v/>
      </c>
      <c r="E160" s="160"/>
      <c r="F160" s="170"/>
      <c r="G160" s="170"/>
      <c r="H160" s="170"/>
      <c r="I160" s="170"/>
      <c r="J160" s="171"/>
      <c r="K160" s="42"/>
    </row>
    <row r="161" spans="1:11" x14ac:dyDescent="0.25">
      <c r="A161" s="104" t="str">
        <f t="shared" si="6"/>
        <v/>
      </c>
      <c r="B161" s="39"/>
      <c r="C161" s="159"/>
      <c r="D161" s="82" t="str">
        <f t="shared" si="7"/>
        <v/>
      </c>
      <c r="E161" s="160"/>
      <c r="F161" s="170"/>
      <c r="G161" s="170"/>
      <c r="H161" s="170"/>
      <c r="I161" s="170"/>
      <c r="J161" s="171"/>
      <c r="K161" s="42"/>
    </row>
    <row r="162" spans="1:11" x14ac:dyDescent="0.25">
      <c r="A162" s="104" t="str">
        <f t="shared" si="6"/>
        <v/>
      </c>
      <c r="B162" s="39"/>
      <c r="C162" s="159"/>
      <c r="D162" s="82" t="str">
        <f t="shared" si="7"/>
        <v/>
      </c>
      <c r="E162" s="160"/>
      <c r="F162" s="170"/>
      <c r="G162" s="170"/>
      <c r="H162" s="170"/>
      <c r="I162" s="170"/>
      <c r="J162" s="171"/>
      <c r="K162" s="42"/>
    </row>
    <row r="163" spans="1:11" x14ac:dyDescent="0.25">
      <c r="A163" s="104" t="str">
        <f t="shared" si="6"/>
        <v/>
      </c>
      <c r="B163" s="39"/>
      <c r="C163" s="159"/>
      <c r="D163" s="82" t="str">
        <f t="shared" si="7"/>
        <v/>
      </c>
      <c r="E163" s="160"/>
      <c r="F163" s="170"/>
      <c r="G163" s="170"/>
      <c r="H163" s="170"/>
      <c r="I163" s="170"/>
      <c r="J163" s="171"/>
      <c r="K163" s="42"/>
    </row>
    <row r="164" spans="1:11" x14ac:dyDescent="0.25">
      <c r="A164" s="104" t="str">
        <f t="shared" si="6"/>
        <v/>
      </c>
      <c r="B164" s="39"/>
      <c r="C164" s="159"/>
      <c r="D164" s="82" t="str">
        <f t="shared" si="7"/>
        <v/>
      </c>
      <c r="E164" s="160"/>
      <c r="F164" s="170"/>
      <c r="G164" s="170"/>
      <c r="H164" s="170"/>
      <c r="I164" s="170"/>
      <c r="J164" s="171"/>
      <c r="K164" s="42"/>
    </row>
    <row r="165" spans="1:11" x14ac:dyDescent="0.25">
      <c r="A165" s="104" t="str">
        <f t="shared" si="6"/>
        <v/>
      </c>
      <c r="B165" s="39"/>
      <c r="C165" s="159"/>
      <c r="D165" s="82" t="str">
        <f t="shared" si="7"/>
        <v/>
      </c>
      <c r="E165" s="160"/>
      <c r="F165" s="170"/>
      <c r="G165" s="170"/>
      <c r="H165" s="170"/>
      <c r="I165" s="170"/>
      <c r="J165" s="171"/>
      <c r="K165" s="42"/>
    </row>
    <row r="166" spans="1:11" x14ac:dyDescent="0.25">
      <c r="A166" s="104" t="str">
        <f t="shared" si="6"/>
        <v/>
      </c>
      <c r="B166" s="39"/>
      <c r="C166" s="159"/>
      <c r="D166" s="82" t="str">
        <f t="shared" ref="D166:D197" si="8">IF(B166="","",IF(OR(WVG_2="Eigenständige WVA",WVG_2="Fern-WVA ohne versorgte Gebiete",WVG_2="Fern-WVA mit versorgten Gebieten"),"x",""))</f>
        <v/>
      </c>
      <c r="E166" s="160"/>
      <c r="F166" s="170"/>
      <c r="G166" s="170"/>
      <c r="H166" s="170"/>
      <c r="I166" s="170"/>
      <c r="J166" s="171"/>
      <c r="K166" s="42"/>
    </row>
    <row r="167" spans="1:11" x14ac:dyDescent="0.25">
      <c r="A167" s="104" t="str">
        <f t="shared" si="6"/>
        <v/>
      </c>
      <c r="B167" s="39"/>
      <c r="C167" s="159"/>
      <c r="D167" s="82" t="str">
        <f t="shared" si="8"/>
        <v/>
      </c>
      <c r="E167" s="160"/>
      <c r="F167" s="170"/>
      <c r="G167" s="170"/>
      <c r="H167" s="170"/>
      <c r="I167" s="170"/>
      <c r="J167" s="171"/>
      <c r="K167" s="42"/>
    </row>
    <row r="168" spans="1:11" x14ac:dyDescent="0.25">
      <c r="A168" s="104" t="str">
        <f t="shared" si="6"/>
        <v/>
      </c>
      <c r="B168" s="39"/>
      <c r="C168" s="159"/>
      <c r="D168" s="82" t="str">
        <f t="shared" si="8"/>
        <v/>
      </c>
      <c r="E168" s="160"/>
      <c r="F168" s="170"/>
      <c r="G168" s="170"/>
      <c r="H168" s="170"/>
      <c r="I168" s="170"/>
      <c r="J168" s="171"/>
      <c r="K168" s="42"/>
    </row>
    <row r="169" spans="1:11" x14ac:dyDescent="0.25">
      <c r="A169" s="104" t="str">
        <f t="shared" si="6"/>
        <v/>
      </c>
      <c r="B169" s="39"/>
      <c r="C169" s="159"/>
      <c r="D169" s="82" t="str">
        <f t="shared" si="8"/>
        <v/>
      </c>
      <c r="E169" s="160"/>
      <c r="F169" s="170"/>
      <c r="G169" s="170"/>
      <c r="H169" s="170"/>
      <c r="I169" s="170"/>
      <c r="J169" s="171"/>
      <c r="K169" s="42"/>
    </row>
    <row r="170" spans="1:11" x14ac:dyDescent="0.25">
      <c r="A170" s="104" t="str">
        <f t="shared" si="6"/>
        <v/>
      </c>
      <c r="B170" s="39"/>
      <c r="C170" s="159"/>
      <c r="D170" s="82" t="str">
        <f t="shared" si="8"/>
        <v/>
      </c>
      <c r="E170" s="160"/>
      <c r="F170" s="170"/>
      <c r="G170" s="170"/>
      <c r="H170" s="170"/>
      <c r="I170" s="170"/>
      <c r="J170" s="171"/>
      <c r="K170" s="42"/>
    </row>
    <row r="171" spans="1:11" x14ac:dyDescent="0.25">
      <c r="A171" s="104" t="str">
        <f t="shared" si="6"/>
        <v/>
      </c>
      <c r="B171" s="39"/>
      <c r="C171" s="159"/>
      <c r="D171" s="82" t="str">
        <f t="shared" si="8"/>
        <v/>
      </c>
      <c r="E171" s="160"/>
      <c r="F171" s="170"/>
      <c r="G171" s="170"/>
      <c r="H171" s="170"/>
      <c r="I171" s="170"/>
      <c r="J171" s="171"/>
      <c r="K171" s="42"/>
    </row>
    <row r="172" spans="1:11" x14ac:dyDescent="0.25">
      <c r="A172" s="104" t="str">
        <f t="shared" si="6"/>
        <v/>
      </c>
      <c r="B172" s="39"/>
      <c r="C172" s="159"/>
      <c r="D172" s="82" t="str">
        <f t="shared" si="8"/>
        <v/>
      </c>
      <c r="E172" s="160"/>
      <c r="F172" s="170"/>
      <c r="G172" s="170"/>
      <c r="H172" s="170"/>
      <c r="I172" s="170"/>
      <c r="J172" s="171"/>
      <c r="K172" s="42"/>
    </row>
    <row r="173" spans="1:11" x14ac:dyDescent="0.25">
      <c r="A173" s="104" t="str">
        <f t="shared" si="6"/>
        <v/>
      </c>
      <c r="B173" s="39"/>
      <c r="C173" s="159"/>
      <c r="D173" s="82" t="str">
        <f t="shared" si="8"/>
        <v/>
      </c>
      <c r="E173" s="160"/>
      <c r="F173" s="170"/>
      <c r="G173" s="170"/>
      <c r="H173" s="170"/>
      <c r="I173" s="170"/>
      <c r="J173" s="171"/>
      <c r="K173" s="42"/>
    </row>
    <row r="174" spans="1:11" x14ac:dyDescent="0.25">
      <c r="A174" s="104" t="str">
        <f t="shared" si="6"/>
        <v/>
      </c>
      <c r="B174" s="39"/>
      <c r="C174" s="159"/>
      <c r="D174" s="82" t="str">
        <f t="shared" si="8"/>
        <v/>
      </c>
      <c r="E174" s="160"/>
      <c r="F174" s="170"/>
      <c r="G174" s="170"/>
      <c r="H174" s="170"/>
      <c r="I174" s="170"/>
      <c r="J174" s="171"/>
      <c r="K174" s="42"/>
    </row>
    <row r="175" spans="1:11" x14ac:dyDescent="0.25">
      <c r="A175" s="104" t="str">
        <f t="shared" si="6"/>
        <v/>
      </c>
      <c r="B175" s="39"/>
      <c r="C175" s="159"/>
      <c r="D175" s="82" t="str">
        <f t="shared" si="8"/>
        <v/>
      </c>
      <c r="E175" s="160"/>
      <c r="F175" s="170"/>
      <c r="G175" s="170"/>
      <c r="H175" s="170"/>
      <c r="I175" s="170"/>
      <c r="J175" s="171"/>
      <c r="K175" s="42"/>
    </row>
    <row r="176" spans="1:11" x14ac:dyDescent="0.25">
      <c r="A176" s="104" t="str">
        <f t="shared" si="6"/>
        <v/>
      </c>
      <c r="B176" s="39"/>
      <c r="C176" s="159"/>
      <c r="D176" s="82" t="str">
        <f t="shared" si="8"/>
        <v/>
      </c>
      <c r="E176" s="160"/>
      <c r="F176" s="170"/>
      <c r="G176" s="170"/>
      <c r="H176" s="170"/>
      <c r="I176" s="170"/>
      <c r="J176" s="171"/>
      <c r="K176" s="42"/>
    </row>
    <row r="177" spans="1:11" x14ac:dyDescent="0.25">
      <c r="A177" s="104" t="str">
        <f t="shared" si="6"/>
        <v/>
      </c>
      <c r="B177" s="39"/>
      <c r="C177" s="159"/>
      <c r="D177" s="82" t="str">
        <f t="shared" si="8"/>
        <v/>
      </c>
      <c r="E177" s="160"/>
      <c r="F177" s="170"/>
      <c r="G177" s="170"/>
      <c r="H177" s="170"/>
      <c r="I177" s="170"/>
      <c r="J177" s="171"/>
      <c r="K177" s="42"/>
    </row>
    <row r="178" spans="1:11" x14ac:dyDescent="0.25">
      <c r="A178" s="104" t="str">
        <f t="shared" si="6"/>
        <v/>
      </c>
      <c r="B178" s="39"/>
      <c r="C178" s="159"/>
      <c r="D178" s="82" t="str">
        <f t="shared" si="8"/>
        <v/>
      </c>
      <c r="E178" s="160"/>
      <c r="F178" s="170"/>
      <c r="G178" s="170"/>
      <c r="H178" s="170"/>
      <c r="I178" s="170"/>
      <c r="J178" s="171"/>
      <c r="K178" s="42"/>
    </row>
    <row r="179" spans="1:11" x14ac:dyDescent="0.25">
      <c r="A179" s="104" t="str">
        <f t="shared" si="6"/>
        <v/>
      </c>
      <c r="B179" s="39"/>
      <c r="C179" s="159"/>
      <c r="D179" s="82" t="str">
        <f t="shared" si="8"/>
        <v/>
      </c>
      <c r="E179" s="160"/>
      <c r="F179" s="170"/>
      <c r="G179" s="170"/>
      <c r="H179" s="170"/>
      <c r="I179" s="170"/>
      <c r="J179" s="171"/>
      <c r="K179" s="42"/>
    </row>
    <row r="180" spans="1:11" x14ac:dyDescent="0.25">
      <c r="A180" s="104" t="str">
        <f t="shared" si="6"/>
        <v/>
      </c>
      <c r="B180" s="39"/>
      <c r="C180" s="159"/>
      <c r="D180" s="82" t="str">
        <f t="shared" si="8"/>
        <v/>
      </c>
      <c r="E180" s="160"/>
      <c r="F180" s="170"/>
      <c r="G180" s="170"/>
      <c r="H180" s="170"/>
      <c r="I180" s="170"/>
      <c r="J180" s="171"/>
      <c r="K180" s="42"/>
    </row>
    <row r="181" spans="1:11" x14ac:dyDescent="0.25">
      <c r="A181" s="104" t="str">
        <f t="shared" si="6"/>
        <v/>
      </c>
      <c r="B181" s="39"/>
      <c r="C181" s="159"/>
      <c r="D181" s="82" t="str">
        <f t="shared" si="8"/>
        <v/>
      </c>
      <c r="E181" s="160"/>
      <c r="F181" s="170"/>
      <c r="G181" s="170"/>
      <c r="H181" s="170"/>
      <c r="I181" s="170"/>
      <c r="J181" s="171"/>
      <c r="K181" s="42"/>
    </row>
    <row r="182" spans="1:11" x14ac:dyDescent="0.25">
      <c r="A182" s="104" t="str">
        <f t="shared" si="6"/>
        <v/>
      </c>
      <c r="B182" s="39"/>
      <c r="C182" s="159"/>
      <c r="D182" s="82" t="str">
        <f t="shared" si="8"/>
        <v/>
      </c>
      <c r="E182" s="160"/>
      <c r="F182" s="170"/>
      <c r="G182" s="170"/>
      <c r="H182" s="170"/>
      <c r="I182" s="170"/>
      <c r="J182" s="171"/>
      <c r="K182" s="42"/>
    </row>
    <row r="183" spans="1:11" x14ac:dyDescent="0.25">
      <c r="A183" s="104" t="str">
        <f t="shared" si="6"/>
        <v/>
      </c>
      <c r="B183" s="39"/>
      <c r="C183" s="159"/>
      <c r="D183" s="82" t="str">
        <f t="shared" si="8"/>
        <v/>
      </c>
      <c r="E183" s="160"/>
      <c r="F183" s="170"/>
      <c r="G183" s="170"/>
      <c r="H183" s="170"/>
      <c r="I183" s="170"/>
      <c r="J183" s="171"/>
      <c r="K183" s="42"/>
    </row>
    <row r="184" spans="1:11" x14ac:dyDescent="0.25">
      <c r="A184" s="104" t="str">
        <f t="shared" si="6"/>
        <v/>
      </c>
      <c r="B184" s="39"/>
      <c r="C184" s="159"/>
      <c r="D184" s="82" t="str">
        <f t="shared" si="8"/>
        <v/>
      </c>
      <c r="E184" s="160"/>
      <c r="F184" s="170"/>
      <c r="G184" s="170"/>
      <c r="H184" s="170"/>
      <c r="I184" s="170"/>
      <c r="J184" s="171"/>
      <c r="K184" s="42"/>
    </row>
    <row r="185" spans="1:11" x14ac:dyDescent="0.25">
      <c r="A185" s="104" t="str">
        <f t="shared" si="6"/>
        <v/>
      </c>
      <c r="B185" s="39"/>
      <c r="C185" s="159"/>
      <c r="D185" s="82" t="str">
        <f t="shared" si="8"/>
        <v/>
      </c>
      <c r="E185" s="160"/>
      <c r="F185" s="170"/>
      <c r="G185" s="170"/>
      <c r="H185" s="170"/>
      <c r="I185" s="170"/>
      <c r="J185" s="171"/>
      <c r="K185" s="42"/>
    </row>
    <row r="186" spans="1:11" x14ac:dyDescent="0.25">
      <c r="A186" s="104" t="str">
        <f t="shared" si="6"/>
        <v/>
      </c>
      <c r="B186" s="39"/>
      <c r="C186" s="159"/>
      <c r="D186" s="82" t="str">
        <f t="shared" si="8"/>
        <v/>
      </c>
      <c r="E186" s="160"/>
      <c r="F186" s="170"/>
      <c r="G186" s="170"/>
      <c r="H186" s="170"/>
      <c r="I186" s="170"/>
      <c r="J186" s="171"/>
      <c r="K186" s="42"/>
    </row>
    <row r="187" spans="1:11" x14ac:dyDescent="0.25">
      <c r="A187" s="104" t="str">
        <f t="shared" si="6"/>
        <v/>
      </c>
      <c r="B187" s="39"/>
      <c r="C187" s="159"/>
      <c r="D187" s="82" t="str">
        <f t="shared" si="8"/>
        <v/>
      </c>
      <c r="E187" s="160"/>
      <c r="F187" s="170"/>
      <c r="G187" s="170"/>
      <c r="H187" s="170"/>
      <c r="I187" s="170"/>
      <c r="J187" s="171"/>
      <c r="K187" s="42"/>
    </row>
    <row r="188" spans="1:11" x14ac:dyDescent="0.25">
      <c r="A188" s="104" t="str">
        <f t="shared" si="6"/>
        <v/>
      </c>
      <c r="B188" s="39"/>
      <c r="C188" s="159"/>
      <c r="D188" s="82" t="str">
        <f t="shared" si="8"/>
        <v/>
      </c>
      <c r="E188" s="160"/>
      <c r="F188" s="170"/>
      <c r="G188" s="170"/>
      <c r="H188" s="170"/>
      <c r="I188" s="170"/>
      <c r="J188" s="171"/>
      <c r="K188" s="161"/>
    </row>
    <row r="189" spans="1:11" x14ac:dyDescent="0.25">
      <c r="A189" s="104" t="str">
        <f t="shared" si="6"/>
        <v/>
      </c>
      <c r="B189" s="39"/>
      <c r="C189" s="159"/>
      <c r="D189" s="82" t="str">
        <f t="shared" si="8"/>
        <v/>
      </c>
      <c r="E189" s="160"/>
      <c r="F189" s="170"/>
      <c r="G189" s="170"/>
      <c r="H189" s="170"/>
      <c r="I189" s="170"/>
      <c r="J189" s="171"/>
      <c r="K189" s="42"/>
    </row>
    <row r="190" spans="1:11" x14ac:dyDescent="0.25">
      <c r="A190" s="104" t="str">
        <f t="shared" si="6"/>
        <v/>
      </c>
      <c r="B190" s="39"/>
      <c r="C190" s="159"/>
      <c r="D190" s="82" t="str">
        <f t="shared" si="8"/>
        <v/>
      </c>
      <c r="E190" s="160"/>
      <c r="F190" s="170"/>
      <c r="G190" s="170"/>
      <c r="H190" s="170"/>
      <c r="I190" s="170"/>
      <c r="J190" s="171"/>
      <c r="K190" s="42"/>
    </row>
    <row r="191" spans="1:11" x14ac:dyDescent="0.25">
      <c r="A191" s="104" t="str">
        <f t="shared" si="6"/>
        <v/>
      </c>
      <c r="B191" s="39"/>
      <c r="C191" s="159"/>
      <c r="D191" s="82" t="str">
        <f t="shared" si="8"/>
        <v/>
      </c>
      <c r="E191" s="160"/>
      <c r="F191" s="170"/>
      <c r="G191" s="170"/>
      <c r="H191" s="170"/>
      <c r="I191" s="170"/>
      <c r="J191" s="171"/>
      <c r="K191" s="42"/>
    </row>
    <row r="192" spans="1:11" x14ac:dyDescent="0.25">
      <c r="A192" s="104" t="str">
        <f t="shared" si="6"/>
        <v/>
      </c>
      <c r="B192" s="39"/>
      <c r="C192" s="159"/>
      <c r="D192" s="82" t="str">
        <f t="shared" si="8"/>
        <v/>
      </c>
      <c r="E192" s="160"/>
      <c r="F192" s="170"/>
      <c r="G192" s="170"/>
      <c r="H192" s="170"/>
      <c r="I192" s="170"/>
      <c r="J192" s="171"/>
      <c r="K192" s="42"/>
    </row>
    <row r="193" spans="1:11" x14ac:dyDescent="0.25">
      <c r="A193" s="104" t="str">
        <f t="shared" si="6"/>
        <v/>
      </c>
      <c r="B193" s="39"/>
      <c r="C193" s="159"/>
      <c r="D193" s="82" t="str">
        <f t="shared" si="8"/>
        <v/>
      </c>
      <c r="E193" s="160"/>
      <c r="F193" s="170"/>
      <c r="G193" s="170"/>
      <c r="H193" s="170"/>
      <c r="I193" s="170"/>
      <c r="J193" s="171"/>
      <c r="K193" s="42"/>
    </row>
    <row r="194" spans="1:11" x14ac:dyDescent="0.25">
      <c r="A194" s="104" t="str">
        <f t="shared" si="6"/>
        <v/>
      </c>
      <c r="B194" s="39"/>
      <c r="C194" s="159"/>
      <c r="D194" s="82" t="str">
        <f t="shared" si="8"/>
        <v/>
      </c>
      <c r="E194" s="160"/>
      <c r="F194" s="170"/>
      <c r="G194" s="170"/>
      <c r="H194" s="170"/>
      <c r="I194" s="170"/>
      <c r="J194" s="171"/>
      <c r="K194" s="42"/>
    </row>
    <row r="195" spans="1:11" x14ac:dyDescent="0.25">
      <c r="A195" s="104" t="str">
        <f t="shared" si="6"/>
        <v/>
      </c>
      <c r="B195" s="39"/>
      <c r="C195" s="159"/>
      <c r="D195" s="82" t="str">
        <f t="shared" si="8"/>
        <v/>
      </c>
      <c r="E195" s="160"/>
      <c r="F195" s="170"/>
      <c r="G195" s="170"/>
      <c r="H195" s="170"/>
      <c r="I195" s="170"/>
      <c r="J195" s="171"/>
      <c r="K195" s="42"/>
    </row>
    <row r="196" spans="1:11" x14ac:dyDescent="0.25">
      <c r="A196" s="104" t="str">
        <f t="shared" si="6"/>
        <v/>
      </c>
      <c r="B196" s="39"/>
      <c r="C196" s="159"/>
      <c r="D196" s="82" t="str">
        <f t="shared" si="8"/>
        <v/>
      </c>
      <c r="E196" s="160"/>
      <c r="F196" s="170"/>
      <c r="G196" s="170"/>
      <c r="H196" s="170"/>
      <c r="I196" s="170"/>
      <c r="J196" s="171"/>
      <c r="K196" s="42"/>
    </row>
    <row r="197" spans="1:11" x14ac:dyDescent="0.25">
      <c r="A197" s="104" t="str">
        <f t="shared" si="6"/>
        <v/>
      </c>
      <c r="B197" s="39"/>
      <c r="C197" s="159"/>
      <c r="D197" s="82" t="str">
        <f t="shared" si="8"/>
        <v/>
      </c>
      <c r="E197" s="160"/>
      <c r="F197" s="170"/>
      <c r="G197" s="170"/>
      <c r="H197" s="170"/>
      <c r="I197" s="170"/>
      <c r="J197" s="171"/>
      <c r="K197" s="42"/>
    </row>
    <row r="198" spans="1:11" x14ac:dyDescent="0.25">
      <c r="A198" s="104" t="str">
        <f t="shared" ref="A198:A205" si="9">IF(B198="","",CONCATENATE($A$1,"-",ROW()-5))</f>
        <v/>
      </c>
      <c r="B198" s="39"/>
      <c r="C198" s="159"/>
      <c r="D198" s="82" t="str">
        <f t="shared" ref="D198:D205" si="10">IF(B198="","",IF(OR(WVG_2="Eigenständige WVA",WVG_2="Fern-WVA ohne versorgte Gebiete",WVG_2="Fern-WVA mit versorgten Gebieten"),"x",""))</f>
        <v/>
      </c>
      <c r="E198" s="160"/>
      <c r="F198" s="170"/>
      <c r="G198" s="170"/>
      <c r="H198" s="170"/>
      <c r="I198" s="170"/>
      <c r="J198" s="171"/>
      <c r="K198" s="42"/>
    </row>
    <row r="199" spans="1:11" x14ac:dyDescent="0.25">
      <c r="A199" s="104" t="str">
        <f t="shared" si="9"/>
        <v/>
      </c>
      <c r="B199" s="39"/>
      <c r="C199" s="159"/>
      <c r="D199" s="82" t="str">
        <f t="shared" si="10"/>
        <v/>
      </c>
      <c r="E199" s="160"/>
      <c r="F199" s="170"/>
      <c r="G199" s="170"/>
      <c r="H199" s="170"/>
      <c r="I199" s="170"/>
      <c r="J199" s="171"/>
      <c r="K199" s="42"/>
    </row>
    <row r="200" spans="1:11" x14ac:dyDescent="0.25">
      <c r="A200" s="104" t="str">
        <f t="shared" si="9"/>
        <v/>
      </c>
      <c r="B200" s="39"/>
      <c r="C200" s="159"/>
      <c r="D200" s="82" t="str">
        <f t="shared" si="10"/>
        <v/>
      </c>
      <c r="E200" s="160"/>
      <c r="F200" s="170"/>
      <c r="G200" s="170"/>
      <c r="H200" s="170"/>
      <c r="I200" s="170"/>
      <c r="J200" s="171"/>
      <c r="K200" s="42"/>
    </row>
    <row r="201" spans="1:11" x14ac:dyDescent="0.25">
      <c r="A201" s="104" t="str">
        <f t="shared" si="9"/>
        <v/>
      </c>
      <c r="B201" s="39"/>
      <c r="C201" s="159"/>
      <c r="D201" s="82" t="str">
        <f t="shared" si="10"/>
        <v/>
      </c>
      <c r="E201" s="160"/>
      <c r="F201" s="170"/>
      <c r="G201" s="170"/>
      <c r="H201" s="170"/>
      <c r="I201" s="170"/>
      <c r="J201" s="171"/>
      <c r="K201" s="42"/>
    </row>
    <row r="202" spans="1:11" x14ac:dyDescent="0.25">
      <c r="A202" s="104" t="str">
        <f t="shared" si="9"/>
        <v/>
      </c>
      <c r="B202" s="39"/>
      <c r="C202" s="159"/>
      <c r="D202" s="82" t="str">
        <f t="shared" si="10"/>
        <v/>
      </c>
      <c r="E202" s="160"/>
      <c r="F202" s="170"/>
      <c r="G202" s="170"/>
      <c r="H202" s="170"/>
      <c r="I202" s="170"/>
      <c r="J202" s="171"/>
      <c r="K202" s="42"/>
    </row>
    <row r="203" spans="1:11" x14ac:dyDescent="0.25">
      <c r="A203" s="104" t="str">
        <f t="shared" si="9"/>
        <v/>
      </c>
      <c r="B203" s="39"/>
      <c r="C203" s="159"/>
      <c r="D203" s="82" t="str">
        <f t="shared" si="10"/>
        <v/>
      </c>
      <c r="E203" s="160"/>
      <c r="F203" s="170"/>
      <c r="G203" s="170"/>
      <c r="H203" s="170"/>
      <c r="I203" s="170"/>
      <c r="J203" s="171"/>
      <c r="K203" s="42"/>
    </row>
    <row r="204" spans="1:11" x14ac:dyDescent="0.25">
      <c r="A204" s="104" t="str">
        <f t="shared" si="9"/>
        <v/>
      </c>
      <c r="B204" s="39"/>
      <c r="C204" s="159"/>
      <c r="D204" s="82" t="str">
        <f t="shared" si="10"/>
        <v/>
      </c>
      <c r="E204" s="160"/>
      <c r="F204" s="170"/>
      <c r="G204" s="170"/>
      <c r="H204" s="170"/>
      <c r="I204" s="170"/>
      <c r="J204" s="171"/>
      <c r="K204" s="42"/>
    </row>
    <row r="205" spans="1:11" ht="15.75" thickBot="1" x14ac:dyDescent="0.3">
      <c r="A205" s="105" t="str">
        <f t="shared" si="9"/>
        <v/>
      </c>
      <c r="B205" s="48"/>
      <c r="C205" s="162"/>
      <c r="D205" s="84" t="str">
        <f t="shared" si="10"/>
        <v/>
      </c>
      <c r="E205" s="163"/>
      <c r="F205" s="172"/>
      <c r="G205" s="172"/>
      <c r="H205" s="172"/>
      <c r="I205" s="172"/>
      <c r="J205" s="173"/>
      <c r="K205" s="52"/>
    </row>
  </sheetData>
  <sheetProtection sheet="1" objects="1" scenarios="1" formatCells="0" formatColumns="0" formatRows="0" autoFilter="0"/>
  <autoFilter ref="B5:J5"/>
  <mergeCells count="2">
    <mergeCell ref="A3:K3"/>
    <mergeCell ref="C1:F1"/>
  </mergeCells>
  <conditionalFormatting sqref="B7">
    <cfRule type="duplicateValues" dxfId="32" priority="8"/>
  </conditionalFormatting>
  <conditionalFormatting sqref="B7 B9:B106">
    <cfRule type="duplicateValues" dxfId="31" priority="9"/>
  </conditionalFormatting>
  <conditionalFormatting sqref="B104:B105 B89:B100 B86:B87 B81:B84 B79 B76:B77 B54:B73 B46:B52 B18:B44 B13:B15 B11">
    <cfRule type="duplicateValues" dxfId="30" priority="7"/>
  </conditionalFormatting>
  <conditionalFormatting sqref="B101:B103 B106 B88 B85 B80 B78 B74:B75 B53 B45 B16:B17 B12 B10">
    <cfRule type="duplicateValues" dxfId="29" priority="6"/>
  </conditionalFormatting>
  <conditionalFormatting sqref="B107:B109">
    <cfRule type="duplicateValues" dxfId="28" priority="5"/>
  </conditionalFormatting>
  <conditionalFormatting sqref="B110">
    <cfRule type="duplicateValues" dxfId="27" priority="4"/>
  </conditionalFormatting>
  <conditionalFormatting sqref="B111">
    <cfRule type="duplicateValues" dxfId="26" priority="3"/>
  </conditionalFormatting>
  <conditionalFormatting sqref="E112 E104:E105 E89:E100 E86:E87 E81:E84 E79 E76:E77 E71:E73 E63:E69 E54:E61 E46:E52 E44 E18:E42 E13:E15 E8:E9">
    <cfRule type="cellIs" dxfId="25" priority="2" operator="equal">
      <formula>"-"</formula>
    </cfRule>
  </conditionalFormatting>
  <conditionalFormatting sqref="C71:C112 C65:C69 C7:C62">
    <cfRule type="cellIs" dxfId="24" priority="1" operator="equal">
      <formula>"-"</formula>
    </cfRule>
  </conditionalFormatting>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 H1:J1">
      <formula1>Gruppe</formula1>
    </dataValidation>
  </dataValidations>
  <pageMargins left="0.70866141732283472" right="0.70866141732283472" top="0.78740157480314965" bottom="0.78740157480314965" header="0.31496062992125984" footer="0.31496062992125984"/>
  <pageSetup paperSize="9" scale="5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63</vt:i4>
      </vt:variant>
    </vt:vector>
  </HeadingPairs>
  <TitlesOfParts>
    <vt:vector size="75" baseType="lpstr">
      <vt:lpstr>Listen</vt:lpstr>
      <vt:lpstr>Allgemeine Angaben</vt:lpstr>
      <vt:lpstr>MP1</vt:lpstr>
      <vt:lpstr>MP2</vt:lpstr>
      <vt:lpstr>MP3</vt:lpstr>
      <vt:lpstr>MP4</vt:lpstr>
      <vt:lpstr>MP5</vt:lpstr>
      <vt:lpstr>MP6</vt:lpstr>
      <vt:lpstr>MP7</vt:lpstr>
      <vt:lpstr>Terminplan WVU</vt:lpstr>
      <vt:lpstr>Terminplan GA</vt:lpstr>
      <vt:lpstr>Übersicht Parameter</vt:lpstr>
      <vt:lpstr>AA_vollständig</vt:lpstr>
      <vt:lpstr>Abfüllung</vt:lpstr>
      <vt:lpstr>Beginn</vt:lpstr>
      <vt:lpstr>Chemie</vt:lpstr>
      <vt:lpstr>Chemie2</vt:lpstr>
      <vt:lpstr>Chlorung</vt:lpstr>
      <vt:lpstr>Code</vt:lpstr>
      <vt:lpstr>'Allgemeine Angaben'!Druckbereich</vt:lpstr>
      <vt:lpstr>'MP1'!Druckbereich</vt:lpstr>
      <vt:lpstr>'MP2'!Druckbereich</vt:lpstr>
      <vt:lpstr>'MP3'!Druckbereich</vt:lpstr>
      <vt:lpstr>'MP4'!Druckbereich</vt:lpstr>
      <vt:lpstr>'MP5'!Druckbereich</vt:lpstr>
      <vt:lpstr>'MP6'!Druckbereich</vt:lpstr>
      <vt:lpstr>'MP7'!Druckbereich</vt:lpstr>
      <vt:lpstr>'Terminplan GA'!Druckbereich</vt:lpstr>
      <vt:lpstr>'Terminplan WVU'!Druckbereich</vt:lpstr>
      <vt:lpstr>'Übersicht Parameter'!Druckbereich</vt:lpstr>
      <vt:lpstr>'MP1'!Drucktitel</vt:lpstr>
      <vt:lpstr>'MP2'!Drucktitel</vt:lpstr>
      <vt:lpstr>'MP3'!Drucktitel</vt:lpstr>
      <vt:lpstr>'MP4'!Drucktitel</vt:lpstr>
      <vt:lpstr>'MP5'!Drucktitel</vt:lpstr>
      <vt:lpstr>'MP6'!Drucktitel</vt:lpstr>
      <vt:lpstr>'MP7'!Drucktitel</vt:lpstr>
      <vt:lpstr>'Terminplan GA'!Drucktitel</vt:lpstr>
      <vt:lpstr>'Terminplan WVU'!Drucktitel</vt:lpstr>
      <vt:lpstr>'Übersicht Parameter'!Drucktitel</vt:lpstr>
      <vt:lpstr>Ende</vt:lpstr>
      <vt:lpstr>Flockung</vt:lpstr>
      <vt:lpstr>Flockung2</vt:lpstr>
      <vt:lpstr>Gruppe</vt:lpstr>
      <vt:lpstr>Gruppe_A</vt:lpstr>
      <vt:lpstr>Gruppe_B</vt:lpstr>
      <vt:lpstr>ja_nein</vt:lpstr>
      <vt:lpstr>Mikrobio</vt:lpstr>
      <vt:lpstr>Mikrobio2</vt:lpstr>
      <vt:lpstr>Monomere</vt:lpstr>
      <vt:lpstr>Monomere2</vt:lpstr>
      <vt:lpstr>'MP1'!MP</vt:lpstr>
      <vt:lpstr>'MP2'!MP</vt:lpstr>
      <vt:lpstr>'MP3'!MP</vt:lpstr>
      <vt:lpstr>'MP4'!MP</vt:lpstr>
      <vt:lpstr>'MP5'!MP</vt:lpstr>
      <vt:lpstr>'MP6'!MP</vt:lpstr>
      <vt:lpstr>'MP7'!MP</vt:lpstr>
      <vt:lpstr>MPGA</vt:lpstr>
      <vt:lpstr>MPWV</vt:lpstr>
      <vt:lpstr>Oberflächenwasser</vt:lpstr>
      <vt:lpstr>pH_WW</vt:lpstr>
      <vt:lpstr>Planprobe</vt:lpstr>
      <vt:lpstr>Planprobe2</vt:lpstr>
      <vt:lpstr>PNSGA</vt:lpstr>
      <vt:lpstr>PNSWV</vt:lpstr>
      <vt:lpstr>Q</vt:lpstr>
      <vt:lpstr>RAP</vt:lpstr>
      <vt:lpstr>SMPGA</vt:lpstr>
      <vt:lpstr>SMPWV</vt:lpstr>
      <vt:lpstr>uebernahme_PNP</vt:lpstr>
      <vt:lpstr>Untersuchung</vt:lpstr>
      <vt:lpstr>Wasserabgabemenge</vt:lpstr>
      <vt:lpstr>WVG</vt:lpstr>
      <vt:lpstr>WVG_2</vt:lpstr>
    </vt:vector>
  </TitlesOfParts>
  <Company>Company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Vorlage Probenahmeplan</dc:title>
  <dc:creator>Arndt Markus</dc:creator>
  <cp:keywords>Vorlage, Progenahmeplan</cp:keywords>
  <cp:lastModifiedBy>Geiger Christian</cp:lastModifiedBy>
  <cp:lastPrinted>2019-08-21T15:03:56Z</cp:lastPrinted>
  <dcterms:created xsi:type="dcterms:W3CDTF">2013-12-30T12:18:15Z</dcterms:created>
  <dcterms:modified xsi:type="dcterms:W3CDTF">2019-11-28T09:23:05Z</dcterms:modified>
  <cp:category>Hygiene</cp:category>
</cp:coreProperties>
</file>